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S\Administrativa\Procesos 2020\"/>
    </mc:Choice>
  </mc:AlternateContent>
  <bookViews>
    <workbookView xWindow="0" yWindow="0" windowWidth="28800" windowHeight="12135" activeTab="5"/>
  </bookViews>
  <sheets>
    <sheet name="Paneles, espejos " sheetId="1" r:id="rId1"/>
    <sheet name="Carpas" sheetId="2" r:id="rId2"/>
    <sheet name="Camerinos" sheetId="3" r:id="rId3"/>
    <sheet name="Camerino Coronacion" sheetId="4" r:id="rId4"/>
    <sheet name="Camerino Gran Concierto" sheetId="5" r:id="rId5"/>
    <sheet name="Sillas y mesas" sheetId="6" r:id="rId6"/>
  </sheets>
  <definedNames>
    <definedName name="_xlnm.Print_Area" localSheetId="3">'Camerino Coronacion'!$A$1:$H$59</definedName>
    <definedName name="_xlnm.Print_Area" localSheetId="4">'Camerino Gran Concierto'!$A$1:$H$72</definedName>
    <definedName name="_xlnm.Print_Area" localSheetId="1">Carpas!$A$1:$J$33</definedName>
    <definedName name="_xlnm.Print_Area" localSheetId="0">'Paneles, espejos '!$A$1:$W$32</definedName>
    <definedName name="_xlnm.Print_Area" localSheetId="5">'Sillas y mesas'!$A$1:$P$29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5" l="1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H59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32" i="1" s="1"/>
  <c r="V11" i="1"/>
  <c r="V10" i="1"/>
  <c r="V9" i="1"/>
</calcChain>
</file>

<file path=xl/sharedStrings.xml><?xml version="1.0" encoding="utf-8"?>
<sst xmlns="http://schemas.openxmlformats.org/spreadsheetml/2006/main" count="570" uniqueCount="149">
  <si>
    <t>CARNAVAL DE BARRANQUILLA SAS</t>
  </si>
  <si>
    <t>DIRECCION DE EVENTOS</t>
  </si>
  <si>
    <t xml:space="preserve">LISTADO DE PANELES, RACK, ESPEJOS, SALAS, ABANICOS  </t>
  </si>
  <si>
    <t>CARNAVAL 2020</t>
  </si>
  <si>
    <t>TEMPORADA CARNAVALERA 2020</t>
  </si>
  <si>
    <t xml:space="preserve">PANELES </t>
  </si>
  <si>
    <t>RACK</t>
  </si>
  <si>
    <t xml:space="preserve">ESPEJOS </t>
  </si>
  <si>
    <t>SALAS COMPLETAS</t>
  </si>
  <si>
    <t xml:space="preserve">ABANICOS </t>
  </si>
  <si>
    <t xml:space="preserve">VALOR TOTAL </t>
  </si>
  <si>
    <t xml:space="preserve">OBSERVACIONES </t>
  </si>
  <si>
    <t>MES</t>
  </si>
  <si>
    <t xml:space="preserve">FECHA </t>
  </si>
  <si>
    <t>DIA</t>
  </si>
  <si>
    <t xml:space="preserve">HORA </t>
  </si>
  <si>
    <t xml:space="preserve">NOMBRE DEL VENTO </t>
  </si>
  <si>
    <t xml:space="preserve">LUGAR </t>
  </si>
  <si>
    <t>Cantidades</t>
  </si>
  <si>
    <t>VR UNITARIO</t>
  </si>
  <si>
    <t xml:space="preserve">Vr TOTAL </t>
  </si>
  <si>
    <t>ENERO</t>
  </si>
  <si>
    <t>SABADO</t>
  </si>
  <si>
    <t xml:space="preserve">LECTURA DEL BANDO </t>
  </si>
  <si>
    <t>Plaza de la Paz</t>
  </si>
  <si>
    <t>Instalacion de divisiones de paneleria de 1mts x 2,44  en paneleria para espacios GALERIA Y BAJO TARIMA</t>
  </si>
  <si>
    <t xml:space="preserve">SABADO </t>
  </si>
  <si>
    <t>TOMA DE LA CIUDAD</t>
  </si>
  <si>
    <t>Recorrido</t>
  </si>
  <si>
    <t xml:space="preserve">VIERNES </t>
  </si>
  <si>
    <t xml:space="preserve">               VIERNES DE REINA              BALIA LA CALLE </t>
  </si>
  <si>
    <t xml:space="preserve">Carrera 54 </t>
  </si>
  <si>
    <t xml:space="preserve">FEBRERO </t>
  </si>
  <si>
    <t>DOMINGO</t>
  </si>
  <si>
    <t>SEMILLERO DEL CARNAVAL</t>
  </si>
  <si>
    <t xml:space="preserve">FESTIVAL DANZAS DE RELACION Y ESPECIALES </t>
  </si>
  <si>
    <t>FIESTA DE COMPARSAS</t>
  </si>
  <si>
    <t>FIESTA DE DANZAS Y CUMBIAS</t>
  </si>
  <si>
    <t>GUACHERNA</t>
  </si>
  <si>
    <t>Carrera 44</t>
  </si>
  <si>
    <t>BANDO Y CORONACIÓN CARNAVAL NIÑOS</t>
  </si>
  <si>
    <t xml:space="preserve">CORONACION REINA POPULAR </t>
  </si>
  <si>
    <t>DESFILE CARNAVAL DE LOS NIÑOS</t>
  </si>
  <si>
    <t>Carrera 53</t>
  </si>
  <si>
    <t>JUEVES</t>
  </si>
  <si>
    <t>CORONACION REINA DEL CARNAVAL</t>
  </si>
  <si>
    <t>Estadio Romelio Martínez</t>
  </si>
  <si>
    <t>GRAN CONCIERTO DE CARNAVAL</t>
  </si>
  <si>
    <t>BAILA LA CALLE</t>
  </si>
  <si>
    <t>Par Vial Cra 50</t>
  </si>
  <si>
    <t>12:00 M</t>
  </si>
  <si>
    <t>BATALLA DE FLORES</t>
  </si>
  <si>
    <t>Vía 40</t>
  </si>
  <si>
    <t>GRAN DESFILE DEL REY MOMO</t>
  </si>
  <si>
    <t>Calle 17</t>
  </si>
  <si>
    <t>GRAN PARADA DE TRADICIÓN Y FLOCLORE</t>
  </si>
  <si>
    <t>ENCUENTRO DE LETANIAS</t>
  </si>
  <si>
    <t>Barrio Abajo</t>
  </si>
  <si>
    <t>LUNES</t>
  </si>
  <si>
    <t>FESTIVAL DE ORQUESTAS</t>
  </si>
  <si>
    <t>GRAN PARADA DE COMPARSAS</t>
  </si>
  <si>
    <t>Via 40</t>
  </si>
  <si>
    <t>MARTES</t>
  </si>
  <si>
    <t xml:space="preserve">DESFILE DE JOSELITO CARNAVAL </t>
  </si>
  <si>
    <t>Carrera 54</t>
  </si>
  <si>
    <t>VALOR PROPUESTA</t>
  </si>
  <si>
    <t xml:space="preserve">LISTADO DE CARPAS </t>
  </si>
  <si>
    <t>CARPAS</t>
  </si>
  <si>
    <t>CANT</t>
  </si>
  <si>
    <t xml:space="preserve">VR TOTAL </t>
  </si>
  <si>
    <t xml:space="preserve">2 - Para cambio rapido se requieren aforadas, con luz   y con abanico                                                                                               4 - Carpas de 4m x 4m- AFORADA CON POLISOMBRA NEGRA-CON VENTILADOR- LUZ Y  TOMA CORRIENTE  ARTISTAS Y PRODUCCION- 1 MESON VESTIDO- 20 SILLAS
 4 - Carpa 4m x 4m PMU Y REFRIGERIOS-PRODUCCION CON LUZ Y TOMA CORRIENTE 1 MESON VESTIDO- 10 SILLAS
</t>
  </si>
  <si>
    <t xml:space="preserve">               VIERNES DE REINA              BAILA LA CALLE </t>
  </si>
  <si>
    <t xml:space="preserve">
4 - Carpas de 4m x 4m- AFORADA CON POLISOMBRA NEGRA-CON VENTILADOR- LUZ Y  TOMA CORRIENTE  ARTISTAS Y PRODUCCION- 1 MESON VESTIDO- 20 SILLAS
 4 - Carpa 4m x 4m PMU Y REFRIGERIOS-PRODUCCION CON LUZ Y TOMA CORRIENTE 1 MESON VESTIDO- 10 SILLAS
</t>
  </si>
  <si>
    <t xml:space="preserve">6 -   CARPAS PARA PRODUCCION, PMU.                                                                  14 - CARPAS  PARA LA ZONA DE ESPERA DE GRUPOS </t>
  </si>
  <si>
    <t xml:space="preserve">6 -   CARPAS PARA PRODUCCION, PMU Y  14 - CARPAS  PARA LA ZONA DE ESPERA DE GRUPOS </t>
  </si>
  <si>
    <t>PARA PMU Y MEC</t>
  </si>
  <si>
    <t xml:space="preserve">PRODUCCION GENERAL </t>
  </si>
  <si>
    <t xml:space="preserve">2 -   PMU                                                                                                                           2 -  JURADOS                                                                                                             5 -  ZONA - INVITADOS CASA DEL CARNAVAL </t>
  </si>
  <si>
    <t xml:space="preserve">6 - Carpas de 4m x 4m- AFORADA CON POLISOMBRA NEGRA-CON VENTILADOR- LUZ Y  TOMA CORRIENTE  ARTISTAS Y PRODUCCION- 1 MESON VESTIDO- 20 SILLAS                                                                                                                       4  - CARPAS PRODUCCION GENERAL </t>
  </si>
  <si>
    <t xml:space="preserve">PMU, COLEGIO Y ZONAS DE HIDRATACION  </t>
  </si>
  <si>
    <t xml:space="preserve">6 - Carpas de 4m x 4m- AFORADA CON POLISOMBRA NEGRA-CON VENTILADOR- LUZ Y  TOMA CORRIENTE  ARTISTAS Y PRODUCCION- 1 MESON VESTIDO- 20 SILLAS                                                                                                                         4  - CARPAS PRODUCCION GENERAL </t>
  </si>
  <si>
    <t xml:space="preserve">JURADOS Y PMU </t>
  </si>
  <si>
    <t xml:space="preserve">1 CARPA DE 4X4 CON VENTILADOR-LUZ-TOMACORRIENTE-  MESA VESTIDA-CERRAMIENTO EN POLISOMBRA NEGRA 7 - PRODCUUIN GENERAL </t>
  </si>
  <si>
    <t xml:space="preserve">6 - Carpas de 4m x 4m- AFORADA CON POLISOMBRA NEGRA-CON VENTILADOR- LUZ Y  TOMA CORRIENTE  ARTISTAS Y PRODUCCION- 1 MESON VESTIDO- 20 SILLAS                                                                                                                          4  - CARPAS PRODUCCION GENERAL </t>
  </si>
  <si>
    <t xml:space="preserve">ZONA DE JURADOS EN CASA DEL CARNAVAL </t>
  </si>
  <si>
    <t xml:space="preserve">LISTADO DE CAMERINOS  </t>
  </si>
  <si>
    <t xml:space="preserve">CAMERINOS </t>
  </si>
  <si>
    <t>Carpa de 6 m x 6 m CON AIRE ACONDICIONADO-PISO-ILUMINACION-SALA LOUNGE-RACK-ESPEJO- PARA REINA DEL CARNAVAL</t>
  </si>
  <si>
    <t xml:space="preserve">Carpa de 6 m x 6 m CON AIRE ACONDICIONADO-PISO-ILUMINACION-SALA LOUNGE-RACK-ESPEJO- PARA REYES DEL CARNAVAL DE LOS NIÑOS </t>
  </si>
  <si>
    <t>CARPA CAMERINO PARA REINA DE 4X4 CON SALA (1) MESON VESTIDO(1)-RACK- ESPEJO- LUZ- TOMA CORRIENTE DOBLE (MISMA DE NIÑOS)</t>
  </si>
  <si>
    <t>Ver hoja marcada Camerino Coronacion</t>
  </si>
  <si>
    <t>Ver hoja marcada GranConcierto</t>
  </si>
  <si>
    <t>CARPA CAMERINO DE 6X6 CON PISO Y AIRE CON 6 MESONES Y 50 SILLAS- 4 ESPEJOS</t>
  </si>
  <si>
    <t>COLEGIO IDENISA</t>
  </si>
  <si>
    <t>LISTADO DE CAMERINOS CORONACION REINA DEL CARNAVAL</t>
  </si>
  <si>
    <t>ESTADIO ROMELIO MARTINEZ-FEB 20/20</t>
  </si>
  <si>
    <t>CAMERINO</t>
  </si>
  <si>
    <t>DESCRIPCION</t>
  </si>
  <si>
    <t>CANTIDAD</t>
  </si>
  <si>
    <t>ADECUACION X CAMERINO</t>
  </si>
  <si>
    <t>CANT*CAMERINO</t>
  </si>
  <si>
    <t>TOTAL</t>
  </si>
  <si>
    <t>VR/CAMERINO</t>
  </si>
  <si>
    <t>BAILARINES</t>
  </si>
  <si>
    <t>CARPA DE 12X6 CERRAMIENTO EN PANELERIA - PISO SACAR 3 ESPACIOS DE 4*3 EN PANELERIA</t>
  </si>
  <si>
    <t>RACKS</t>
  </si>
  <si>
    <t>ESPEJOS</t>
  </si>
  <si>
    <t xml:space="preserve">SILLAS </t>
  </si>
  <si>
    <t>SALAS</t>
  </si>
  <si>
    <t>MESONES VESTIDOS</t>
  </si>
  <si>
    <t>AIRE ACONDICIONADO</t>
  </si>
  <si>
    <t>LUZ</t>
  </si>
  <si>
    <t>PUNTOS DE LUZ</t>
  </si>
  <si>
    <t>REYES INFANTILES</t>
  </si>
  <si>
    <t>CARPA DE 6 X 6 CERRAMIENTO EN PANELERIA CON AIRE CONDICIONADO - PISO 2 ESPACIOS DE  3X3</t>
  </si>
  <si>
    <t>PRODUCCION MAJOS</t>
  </si>
  <si>
    <t>CARPA DE 4X4 CON PISO CERRAMIENTO EN PANELERIA, AIRE ACONDICIONADO-PISO</t>
  </si>
  <si>
    <t>SILLAS VESTIDAS</t>
  </si>
  <si>
    <t>ARTISTA NOCHE</t>
  </si>
  <si>
    <t>SE HACEN DENTRO DEL ESTADIO</t>
  </si>
  <si>
    <t xml:space="preserve">CAMERINO EX REINA DEL CARNAVAL </t>
  </si>
  <si>
    <t>CARPA DE 4X4 CON PISO CERRAMIENTO EN PANELERIA AIRE ACONDICIONADO-PISO</t>
  </si>
  <si>
    <t>MUSICOS INVITADOS</t>
  </si>
  <si>
    <t>CARPA DE 6 X 6 CERRAMIENTO EN PANELERIA CON AIRE CONDICIONADO - PISO, 2 ESPACIOS DE  3X3</t>
  </si>
  <si>
    <t>TOTAL PROPUESTA</t>
  </si>
  <si>
    <t>LISTADO DE CAMERINOS GRAN CONCIERTO</t>
  </si>
  <si>
    <t>ESTADIO ROMELIO MARTINEZ-FEB 21/20</t>
  </si>
  <si>
    <t>ARTISTA PRINCIPAL PRODUCCION</t>
  </si>
  <si>
    <t>CARPA DE 12X6 CERRAMIENTO EN PANELERIA - PISO SACAR 3 ESPACIOS DE  4 X 3 EN PANELERIA</t>
  </si>
  <si>
    <t>ARTISTA PRINCIPAL</t>
  </si>
  <si>
    <t>FORRAR PANELERIA EN BLANCO</t>
  </si>
  <si>
    <t>LAMPARA DE LUJO</t>
  </si>
  <si>
    <t>BANO DE LUJO</t>
  </si>
  <si>
    <t>PRODUCCION EVENTO</t>
  </si>
  <si>
    <t>ARTISTAS 2 Y 4 (PRODUCCION)</t>
  </si>
  <si>
    <t>BAÑO AREA SILVESTRE</t>
  </si>
  <si>
    <t>OTROS</t>
  </si>
  <si>
    <t>PRODUCCION</t>
  </si>
  <si>
    <t>CATERING ARTISTAS</t>
  </si>
  <si>
    <t>SE HACE DENTRO DEL ESTADIO</t>
  </si>
  <si>
    <t>CANT * dia</t>
  </si>
  <si>
    <t>LISTADO DE SILLAS Y MESAS</t>
  </si>
  <si>
    <t xml:space="preserve">Producción y Camarinos </t>
  </si>
  <si>
    <t>MESAS VESTIDAS</t>
  </si>
  <si>
    <t xml:space="preserve">SUBTOTAL </t>
  </si>
  <si>
    <t>Zona VIP</t>
  </si>
  <si>
    <t xml:space="preserve">Palcos </t>
  </si>
  <si>
    <t xml:space="preserve">Producción y Camerinos </t>
  </si>
  <si>
    <t>POR CONFIRMAR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</si>
</sst>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rgb="FF000000"/>
      <name val="Century Gothic"/>
      <family val="2"/>
    </font>
    <font>
      <sz val="11"/>
      <color rgb="FF000000"/>
      <name val="Century Gothic"/>
      <family val="2"/>
    </font>
    <font>
      <sz val="8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6">
    <xf numFmtId="0" fontId="0" fillId="0" borderId="0" xfId="0"/>
    <xf numFmtId="0" fontId="3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41" fontId="4" fillId="2" borderId="0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41" fontId="4" fillId="2" borderId="0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2" xfId="0" applyFont="1" applyBorder="1"/>
    <xf numFmtId="0" fontId="12" fillId="0" borderId="1" xfId="0" applyFont="1" applyBorder="1"/>
    <xf numFmtId="0" fontId="12" fillId="0" borderId="18" xfId="0" applyFont="1" applyBorder="1"/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41" fontId="9" fillId="2" borderId="0" xfId="1" applyFont="1" applyFill="1"/>
    <xf numFmtId="0" fontId="12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5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12" xfId="0" applyFont="1" applyFill="1" applyBorder="1"/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8" xfId="0" applyFont="1" applyFill="1" applyBorder="1"/>
    <xf numFmtId="0" fontId="12" fillId="2" borderId="1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6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8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view="pageBreakPreview" topLeftCell="B1" zoomScale="60" zoomScaleNormal="70" workbookViewId="0">
      <selection sqref="A1:W32"/>
    </sheetView>
  </sheetViews>
  <sheetFormatPr baseColWidth="10" defaultRowHeight="16.5" x14ac:dyDescent="0.3"/>
  <cols>
    <col min="1" max="1" width="11.42578125" style="1"/>
    <col min="2" max="2" width="11.5703125" style="1" bestFit="1" customWidth="1"/>
    <col min="3" max="3" width="11.42578125" style="1"/>
    <col min="4" max="4" width="11.85546875" style="1" bestFit="1" customWidth="1"/>
    <col min="5" max="5" width="33.85546875" style="1" customWidth="1"/>
    <col min="6" max="6" width="21.28515625" style="1" customWidth="1"/>
    <col min="7" max="7" width="13.140625" style="1" bestFit="1" customWidth="1"/>
    <col min="8" max="9" width="20.140625" style="1" customWidth="1"/>
    <col min="10" max="10" width="13.140625" style="1" bestFit="1" customWidth="1"/>
    <col min="11" max="12" width="19" style="1" customWidth="1"/>
    <col min="13" max="13" width="13.140625" style="1" bestFit="1" customWidth="1"/>
    <col min="14" max="15" width="17" style="1" customWidth="1"/>
    <col min="16" max="16" width="16.28515625" style="1" customWidth="1"/>
    <col min="17" max="18" width="18.28515625" style="1" customWidth="1"/>
    <col min="19" max="19" width="13.140625" style="1" bestFit="1" customWidth="1"/>
    <col min="20" max="22" width="19.28515625" style="1" customWidth="1"/>
    <col min="23" max="23" width="55.42578125" style="1" customWidth="1"/>
    <col min="24" max="16384" width="11.42578125" style="1"/>
  </cols>
  <sheetData>
    <row r="1" spans="1:23" ht="20.25" x14ac:dyDescent="0.3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20.25" x14ac:dyDescent="0.3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ht="20.25" x14ac:dyDescent="0.3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3" ht="20.25" x14ac:dyDescent="0.3">
      <c r="A4" s="76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3" ht="20.2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0.25" x14ac:dyDescent="0.3">
      <c r="A6" s="76"/>
      <c r="B6" s="76"/>
      <c r="C6" s="76"/>
      <c r="D6" s="76"/>
      <c r="E6" s="76"/>
      <c r="F6" s="3"/>
      <c r="G6" s="4"/>
      <c r="H6" s="4"/>
      <c r="I6" s="4"/>
      <c r="J6" s="4"/>
      <c r="K6" s="4"/>
      <c r="L6" s="4"/>
      <c r="M6" s="4"/>
      <c r="N6" s="4"/>
      <c r="O6" s="4"/>
      <c r="P6" s="3"/>
      <c r="Q6" s="3"/>
      <c r="R6" s="3"/>
      <c r="S6" s="3"/>
      <c r="T6" s="3"/>
      <c r="U6" s="3"/>
      <c r="V6" s="3"/>
      <c r="W6" s="3"/>
    </row>
    <row r="7" spans="1:23" x14ac:dyDescent="0.3">
      <c r="A7" s="77" t="s">
        <v>4</v>
      </c>
      <c r="B7" s="77"/>
      <c r="C7" s="77"/>
      <c r="D7" s="77"/>
      <c r="E7" s="77"/>
      <c r="F7" s="77"/>
      <c r="G7" s="71" t="s">
        <v>5</v>
      </c>
      <c r="H7" s="72"/>
      <c r="I7" s="73"/>
      <c r="J7" s="71" t="s">
        <v>6</v>
      </c>
      <c r="K7" s="72"/>
      <c r="L7" s="73"/>
      <c r="M7" s="71" t="s">
        <v>7</v>
      </c>
      <c r="N7" s="72"/>
      <c r="O7" s="73"/>
      <c r="P7" s="71" t="s">
        <v>8</v>
      </c>
      <c r="Q7" s="72"/>
      <c r="R7" s="73"/>
      <c r="S7" s="71" t="s">
        <v>9</v>
      </c>
      <c r="T7" s="72"/>
      <c r="U7" s="73"/>
      <c r="V7" s="74" t="s">
        <v>10</v>
      </c>
      <c r="W7" s="5" t="s">
        <v>11</v>
      </c>
    </row>
    <row r="8" spans="1:23" x14ac:dyDescent="0.3">
      <c r="A8" s="6" t="s">
        <v>12</v>
      </c>
      <c r="B8" s="6" t="s">
        <v>13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18</v>
      </c>
      <c r="H8" s="6" t="s">
        <v>19</v>
      </c>
      <c r="I8" s="6" t="s">
        <v>20</v>
      </c>
      <c r="J8" s="6" t="s">
        <v>18</v>
      </c>
      <c r="K8" s="6" t="s">
        <v>19</v>
      </c>
      <c r="L8" s="6" t="s">
        <v>20</v>
      </c>
      <c r="M8" s="6" t="s">
        <v>18</v>
      </c>
      <c r="N8" s="6" t="s">
        <v>19</v>
      </c>
      <c r="O8" s="6" t="s">
        <v>20</v>
      </c>
      <c r="P8" s="6" t="s">
        <v>18</v>
      </c>
      <c r="Q8" s="6" t="s">
        <v>19</v>
      </c>
      <c r="R8" s="6" t="s">
        <v>20</v>
      </c>
      <c r="S8" s="6" t="s">
        <v>18</v>
      </c>
      <c r="T8" s="6" t="s">
        <v>19</v>
      </c>
      <c r="U8" s="6" t="s">
        <v>20</v>
      </c>
      <c r="V8" s="75"/>
      <c r="W8" s="7"/>
    </row>
    <row r="9" spans="1:23" ht="27" x14ac:dyDescent="0.3">
      <c r="A9" s="8" t="s">
        <v>21</v>
      </c>
      <c r="B9" s="9">
        <v>18</v>
      </c>
      <c r="C9" s="9" t="s">
        <v>22</v>
      </c>
      <c r="D9" s="10">
        <v>0.83333333333333337</v>
      </c>
      <c r="E9" s="11" t="s">
        <v>23</v>
      </c>
      <c r="F9" s="11" t="s">
        <v>24</v>
      </c>
      <c r="G9" s="12">
        <v>150</v>
      </c>
      <c r="H9" s="12"/>
      <c r="I9" s="12"/>
      <c r="J9" s="12">
        <v>8</v>
      </c>
      <c r="K9" s="12"/>
      <c r="L9" s="12"/>
      <c r="M9" s="12">
        <v>10</v>
      </c>
      <c r="N9" s="12"/>
      <c r="O9" s="12"/>
      <c r="P9" s="12">
        <v>2</v>
      </c>
      <c r="Q9" s="12"/>
      <c r="R9" s="12"/>
      <c r="S9" s="12">
        <v>4</v>
      </c>
      <c r="T9" s="12"/>
      <c r="U9" s="12"/>
      <c r="V9" s="12">
        <f>+I9+L9+O9+R9+U9</f>
        <v>0</v>
      </c>
      <c r="W9" s="13" t="s">
        <v>25</v>
      </c>
    </row>
    <row r="10" spans="1:23" x14ac:dyDescent="0.3">
      <c r="A10" s="8" t="s">
        <v>21</v>
      </c>
      <c r="B10" s="9">
        <v>25</v>
      </c>
      <c r="C10" s="9" t="s">
        <v>26</v>
      </c>
      <c r="D10" s="10">
        <v>0.79166666666666663</v>
      </c>
      <c r="E10" s="11" t="s">
        <v>27</v>
      </c>
      <c r="F10" s="11" t="s">
        <v>28</v>
      </c>
      <c r="G10" s="9">
        <v>0</v>
      </c>
      <c r="H10" s="9"/>
      <c r="I10" s="9"/>
      <c r="J10" s="9">
        <v>0</v>
      </c>
      <c r="K10" s="9"/>
      <c r="L10" s="9"/>
      <c r="M10" s="9">
        <v>0</v>
      </c>
      <c r="N10" s="9"/>
      <c r="O10" s="9"/>
      <c r="P10" s="9">
        <v>0</v>
      </c>
      <c r="Q10" s="9"/>
      <c r="R10" s="9"/>
      <c r="S10" s="9">
        <v>0</v>
      </c>
      <c r="T10" s="9"/>
      <c r="U10" s="9"/>
      <c r="V10" s="12">
        <f t="shared" ref="V10:V31" si="0">+I10+L10+O10+R10+U10</f>
        <v>0</v>
      </c>
      <c r="W10" s="14"/>
    </row>
    <row r="11" spans="1:23" ht="33" x14ac:dyDescent="0.3">
      <c r="A11" s="8" t="s">
        <v>21</v>
      </c>
      <c r="B11" s="9">
        <v>31</v>
      </c>
      <c r="C11" s="9" t="s">
        <v>29</v>
      </c>
      <c r="D11" s="10">
        <v>0.79166666666666663</v>
      </c>
      <c r="E11" s="11" t="s">
        <v>30</v>
      </c>
      <c r="F11" s="11" t="s">
        <v>31</v>
      </c>
      <c r="G11" s="9">
        <v>0</v>
      </c>
      <c r="H11" s="9"/>
      <c r="I11" s="9"/>
      <c r="J11" s="9">
        <v>0</v>
      </c>
      <c r="K11" s="9"/>
      <c r="L11" s="9"/>
      <c r="M11" s="9">
        <v>0</v>
      </c>
      <c r="N11" s="9"/>
      <c r="O11" s="9"/>
      <c r="P11" s="9">
        <v>0</v>
      </c>
      <c r="Q11" s="9"/>
      <c r="R11" s="9"/>
      <c r="S11" s="9">
        <v>4</v>
      </c>
      <c r="T11" s="9"/>
      <c r="U11" s="9"/>
      <c r="V11" s="12">
        <f t="shared" si="0"/>
        <v>0</v>
      </c>
      <c r="W11" s="14"/>
    </row>
    <row r="12" spans="1:23" x14ac:dyDescent="0.3">
      <c r="A12" s="8" t="s">
        <v>32</v>
      </c>
      <c r="B12" s="9">
        <v>2</v>
      </c>
      <c r="C12" s="9" t="s">
        <v>33</v>
      </c>
      <c r="D12" s="10">
        <v>0.45833333333333331</v>
      </c>
      <c r="E12" s="11" t="s">
        <v>34</v>
      </c>
      <c r="F12" s="11" t="s">
        <v>24</v>
      </c>
      <c r="G12" s="9">
        <v>0</v>
      </c>
      <c r="H12" s="9"/>
      <c r="I12" s="9"/>
      <c r="J12" s="9">
        <v>0</v>
      </c>
      <c r="K12" s="9"/>
      <c r="L12" s="9"/>
      <c r="M12" s="9">
        <v>0</v>
      </c>
      <c r="N12" s="9"/>
      <c r="O12" s="9"/>
      <c r="P12" s="9">
        <v>0</v>
      </c>
      <c r="Q12" s="9"/>
      <c r="R12" s="9"/>
      <c r="S12" s="9">
        <v>10</v>
      </c>
      <c r="T12" s="9"/>
      <c r="U12" s="9"/>
      <c r="V12" s="12">
        <f t="shared" si="0"/>
        <v>0</v>
      </c>
      <c r="W12" s="14"/>
    </row>
    <row r="13" spans="1:23" ht="33" x14ac:dyDescent="0.3">
      <c r="A13" s="8" t="s">
        <v>32</v>
      </c>
      <c r="B13" s="9">
        <v>7</v>
      </c>
      <c r="C13" s="9" t="s">
        <v>29</v>
      </c>
      <c r="D13" s="10">
        <v>0.70833333333333337</v>
      </c>
      <c r="E13" s="11" t="s">
        <v>35</v>
      </c>
      <c r="F13" s="11" t="s">
        <v>24</v>
      </c>
      <c r="G13" s="9">
        <v>0</v>
      </c>
      <c r="H13" s="9"/>
      <c r="I13" s="9"/>
      <c r="J13" s="9">
        <v>0</v>
      </c>
      <c r="K13" s="9"/>
      <c r="L13" s="9"/>
      <c r="M13" s="9">
        <v>0</v>
      </c>
      <c r="N13" s="9"/>
      <c r="O13" s="9"/>
      <c r="P13" s="9">
        <v>0</v>
      </c>
      <c r="Q13" s="9"/>
      <c r="R13" s="9"/>
      <c r="S13" s="9">
        <v>10</v>
      </c>
      <c r="T13" s="9"/>
      <c r="U13" s="9"/>
      <c r="V13" s="12">
        <f t="shared" si="0"/>
        <v>0</v>
      </c>
      <c r="W13" s="14"/>
    </row>
    <row r="14" spans="1:23" x14ac:dyDescent="0.3">
      <c r="A14" s="8" t="s">
        <v>32</v>
      </c>
      <c r="B14" s="9">
        <v>8</v>
      </c>
      <c r="C14" s="9" t="s">
        <v>22</v>
      </c>
      <c r="D14" s="10">
        <v>0.625</v>
      </c>
      <c r="E14" s="11" t="s">
        <v>36</v>
      </c>
      <c r="F14" s="11" t="s">
        <v>24</v>
      </c>
      <c r="G14" s="9">
        <v>0</v>
      </c>
      <c r="H14" s="9"/>
      <c r="I14" s="9"/>
      <c r="J14" s="9">
        <v>0</v>
      </c>
      <c r="K14" s="9"/>
      <c r="L14" s="9"/>
      <c r="M14" s="9">
        <v>0</v>
      </c>
      <c r="N14" s="9"/>
      <c r="O14" s="9"/>
      <c r="P14" s="9">
        <v>0</v>
      </c>
      <c r="Q14" s="9"/>
      <c r="R14" s="9"/>
      <c r="S14" s="9">
        <v>10</v>
      </c>
      <c r="T14" s="9"/>
      <c r="U14" s="9"/>
      <c r="V14" s="12">
        <f t="shared" si="0"/>
        <v>0</v>
      </c>
      <c r="W14" s="14"/>
    </row>
    <row r="15" spans="1:23" x14ac:dyDescent="0.3">
      <c r="A15" s="8" t="s">
        <v>32</v>
      </c>
      <c r="B15" s="9">
        <v>9</v>
      </c>
      <c r="C15" s="9" t="s">
        <v>33</v>
      </c>
      <c r="D15" s="10">
        <v>0.41666666666666669</v>
      </c>
      <c r="E15" s="11" t="s">
        <v>37</v>
      </c>
      <c r="F15" s="11" t="s">
        <v>24</v>
      </c>
      <c r="G15" s="9">
        <v>0</v>
      </c>
      <c r="H15" s="9"/>
      <c r="I15" s="9"/>
      <c r="J15" s="9">
        <v>0</v>
      </c>
      <c r="K15" s="9"/>
      <c r="L15" s="9"/>
      <c r="M15" s="9">
        <v>0</v>
      </c>
      <c r="N15" s="9"/>
      <c r="O15" s="9"/>
      <c r="P15" s="9">
        <v>0</v>
      </c>
      <c r="Q15" s="9"/>
      <c r="R15" s="9"/>
      <c r="S15" s="9">
        <v>10</v>
      </c>
      <c r="T15" s="9"/>
      <c r="U15" s="9"/>
      <c r="V15" s="12">
        <f t="shared" si="0"/>
        <v>0</v>
      </c>
      <c r="W15" s="14"/>
    </row>
    <row r="16" spans="1:23" x14ac:dyDescent="0.3">
      <c r="A16" s="8" t="s">
        <v>32</v>
      </c>
      <c r="B16" s="9">
        <v>14</v>
      </c>
      <c r="C16" s="9" t="s">
        <v>29</v>
      </c>
      <c r="D16" s="10">
        <v>0.79166666666666663</v>
      </c>
      <c r="E16" s="11" t="s">
        <v>38</v>
      </c>
      <c r="F16" s="11" t="s">
        <v>39</v>
      </c>
      <c r="G16" s="9">
        <v>0</v>
      </c>
      <c r="H16" s="9"/>
      <c r="I16" s="9"/>
      <c r="J16" s="9">
        <v>0</v>
      </c>
      <c r="K16" s="9"/>
      <c r="L16" s="9"/>
      <c r="M16" s="9">
        <v>0</v>
      </c>
      <c r="N16" s="9"/>
      <c r="O16" s="9"/>
      <c r="P16" s="9">
        <v>0</v>
      </c>
      <c r="Q16" s="9"/>
      <c r="R16" s="9"/>
      <c r="S16" s="9">
        <v>0</v>
      </c>
      <c r="T16" s="9"/>
      <c r="U16" s="9"/>
      <c r="V16" s="12">
        <f t="shared" si="0"/>
        <v>0</v>
      </c>
      <c r="W16" s="14"/>
    </row>
    <row r="17" spans="1:23" ht="33" x14ac:dyDescent="0.3">
      <c r="A17" s="68" t="s">
        <v>32</v>
      </c>
      <c r="B17" s="69">
        <v>15</v>
      </c>
      <c r="C17" s="69" t="s">
        <v>33</v>
      </c>
      <c r="D17" s="10">
        <v>0.66666666666666663</v>
      </c>
      <c r="E17" s="11" t="s">
        <v>40</v>
      </c>
      <c r="F17" s="11" t="s">
        <v>24</v>
      </c>
      <c r="G17" s="12">
        <v>0</v>
      </c>
      <c r="H17" s="12"/>
      <c r="I17" s="12"/>
      <c r="J17" s="12">
        <v>4</v>
      </c>
      <c r="K17" s="12"/>
      <c r="L17" s="12"/>
      <c r="M17" s="12">
        <v>4</v>
      </c>
      <c r="N17" s="12"/>
      <c r="O17" s="12"/>
      <c r="P17" s="12">
        <v>4</v>
      </c>
      <c r="Q17" s="12"/>
      <c r="R17" s="12"/>
      <c r="S17" s="12">
        <v>6</v>
      </c>
      <c r="T17" s="12"/>
      <c r="U17" s="12"/>
      <c r="V17" s="12">
        <f t="shared" si="0"/>
        <v>0</v>
      </c>
      <c r="W17" s="14"/>
    </row>
    <row r="18" spans="1:23" ht="33" x14ac:dyDescent="0.3">
      <c r="A18" s="68"/>
      <c r="B18" s="69"/>
      <c r="C18" s="69"/>
      <c r="D18" s="10">
        <v>0.875</v>
      </c>
      <c r="E18" s="11" t="s">
        <v>41</v>
      </c>
      <c r="F18" s="11" t="s">
        <v>24</v>
      </c>
      <c r="G18" s="9">
        <v>60</v>
      </c>
      <c r="H18" s="9"/>
      <c r="I18" s="9"/>
      <c r="J18" s="9">
        <v>4</v>
      </c>
      <c r="K18" s="9"/>
      <c r="L18" s="9"/>
      <c r="M18" s="9">
        <v>4</v>
      </c>
      <c r="N18" s="9"/>
      <c r="O18" s="9"/>
      <c r="P18" s="9">
        <v>4</v>
      </c>
      <c r="Q18" s="9"/>
      <c r="R18" s="9"/>
      <c r="S18" s="9">
        <v>6</v>
      </c>
      <c r="T18" s="9"/>
      <c r="U18" s="9"/>
      <c r="V18" s="12">
        <f t="shared" si="0"/>
        <v>0</v>
      </c>
      <c r="W18" s="14"/>
    </row>
    <row r="19" spans="1:23" ht="33" x14ac:dyDescent="0.3">
      <c r="A19" s="8" t="s">
        <v>32</v>
      </c>
      <c r="B19" s="9">
        <v>16</v>
      </c>
      <c r="C19" s="9" t="s">
        <v>33</v>
      </c>
      <c r="D19" s="10">
        <v>0.45833333333333331</v>
      </c>
      <c r="E19" s="11" t="s">
        <v>42</v>
      </c>
      <c r="F19" s="11" t="s">
        <v>43</v>
      </c>
      <c r="G19" s="9">
        <v>0</v>
      </c>
      <c r="H19" s="9"/>
      <c r="I19" s="9"/>
      <c r="J19" s="9">
        <v>0</v>
      </c>
      <c r="K19" s="9"/>
      <c r="L19" s="9"/>
      <c r="M19" s="9">
        <v>0</v>
      </c>
      <c r="N19" s="9"/>
      <c r="O19" s="9"/>
      <c r="P19" s="9">
        <v>0</v>
      </c>
      <c r="Q19" s="9"/>
      <c r="R19" s="9"/>
      <c r="S19" s="9">
        <v>0</v>
      </c>
      <c r="T19" s="9"/>
      <c r="U19" s="9"/>
      <c r="V19" s="12">
        <f t="shared" si="0"/>
        <v>0</v>
      </c>
      <c r="W19" s="14"/>
    </row>
    <row r="20" spans="1:23" ht="33" x14ac:dyDescent="0.3">
      <c r="A20" s="8" t="s">
        <v>32</v>
      </c>
      <c r="B20" s="9">
        <v>20</v>
      </c>
      <c r="C20" s="9" t="s">
        <v>44</v>
      </c>
      <c r="D20" s="10">
        <v>0.83333333333333337</v>
      </c>
      <c r="E20" s="11" t="s">
        <v>45</v>
      </c>
      <c r="F20" s="11" t="s">
        <v>46</v>
      </c>
      <c r="G20" s="12">
        <v>0</v>
      </c>
      <c r="H20" s="12"/>
      <c r="I20" s="12"/>
      <c r="J20" s="12">
        <v>10</v>
      </c>
      <c r="K20" s="12"/>
      <c r="L20" s="12"/>
      <c r="M20" s="12">
        <v>8</v>
      </c>
      <c r="N20" s="12"/>
      <c r="O20" s="12"/>
      <c r="P20" s="12">
        <v>4</v>
      </c>
      <c r="Q20" s="12"/>
      <c r="R20" s="12"/>
      <c r="S20" s="12">
        <v>6</v>
      </c>
      <c r="T20" s="12"/>
      <c r="U20" s="12"/>
      <c r="V20" s="12">
        <f t="shared" si="0"/>
        <v>0</v>
      </c>
      <c r="W20" s="14"/>
    </row>
    <row r="21" spans="1:23" ht="33" x14ac:dyDescent="0.3">
      <c r="A21" s="8" t="s">
        <v>32</v>
      </c>
      <c r="B21" s="69">
        <v>21</v>
      </c>
      <c r="C21" s="69" t="s">
        <v>29</v>
      </c>
      <c r="D21" s="10">
        <v>0.83333333333333337</v>
      </c>
      <c r="E21" s="11" t="s">
        <v>47</v>
      </c>
      <c r="F21" s="11" t="s">
        <v>46</v>
      </c>
      <c r="G21" s="12">
        <v>0</v>
      </c>
      <c r="H21" s="12"/>
      <c r="I21" s="12"/>
      <c r="J21" s="12">
        <v>8</v>
      </c>
      <c r="K21" s="12"/>
      <c r="L21" s="12"/>
      <c r="M21" s="12">
        <v>6</v>
      </c>
      <c r="N21" s="12"/>
      <c r="O21" s="12"/>
      <c r="P21" s="12">
        <v>4</v>
      </c>
      <c r="Q21" s="12"/>
      <c r="R21" s="12"/>
      <c r="S21" s="12">
        <v>6</v>
      </c>
      <c r="T21" s="12"/>
      <c r="U21" s="12"/>
      <c r="V21" s="12">
        <f t="shared" si="0"/>
        <v>0</v>
      </c>
      <c r="W21" s="14"/>
    </row>
    <row r="22" spans="1:23" x14ac:dyDescent="0.3">
      <c r="A22" s="8" t="s">
        <v>32</v>
      </c>
      <c r="B22" s="69"/>
      <c r="C22" s="69"/>
      <c r="D22" s="10">
        <v>0.70833333333333337</v>
      </c>
      <c r="E22" s="11" t="s">
        <v>48</v>
      </c>
      <c r="F22" s="11" t="s">
        <v>49</v>
      </c>
      <c r="G22" s="9">
        <v>0</v>
      </c>
      <c r="H22" s="9"/>
      <c r="I22" s="9"/>
      <c r="J22" s="9">
        <v>0</v>
      </c>
      <c r="K22" s="9"/>
      <c r="L22" s="9"/>
      <c r="M22" s="9">
        <v>4</v>
      </c>
      <c r="N22" s="9"/>
      <c r="O22" s="9"/>
      <c r="P22" s="9">
        <v>0</v>
      </c>
      <c r="Q22" s="9"/>
      <c r="R22" s="9"/>
      <c r="S22" s="9">
        <v>4</v>
      </c>
      <c r="T22" s="9"/>
      <c r="U22" s="9"/>
      <c r="V22" s="12">
        <f t="shared" si="0"/>
        <v>0</v>
      </c>
      <c r="W22" s="14"/>
    </row>
    <row r="23" spans="1:23" x14ac:dyDescent="0.3">
      <c r="A23" s="68" t="s">
        <v>32</v>
      </c>
      <c r="B23" s="69">
        <v>22</v>
      </c>
      <c r="C23" s="69" t="s">
        <v>22</v>
      </c>
      <c r="D23" s="9" t="s">
        <v>50</v>
      </c>
      <c r="E23" s="11" t="s">
        <v>51</v>
      </c>
      <c r="F23" s="11" t="s">
        <v>52</v>
      </c>
      <c r="G23" s="9">
        <v>50</v>
      </c>
      <c r="H23" s="9"/>
      <c r="I23" s="9"/>
      <c r="J23" s="9">
        <v>6</v>
      </c>
      <c r="K23" s="9"/>
      <c r="L23" s="9"/>
      <c r="M23" s="9">
        <v>4</v>
      </c>
      <c r="N23" s="9"/>
      <c r="O23" s="9"/>
      <c r="P23" s="9">
        <v>4</v>
      </c>
      <c r="Q23" s="9"/>
      <c r="R23" s="9"/>
      <c r="S23" s="9">
        <v>8</v>
      </c>
      <c r="T23" s="9"/>
      <c r="U23" s="9"/>
      <c r="V23" s="12">
        <f t="shared" si="0"/>
        <v>0</v>
      </c>
      <c r="W23" s="14"/>
    </row>
    <row r="24" spans="1:23" x14ac:dyDescent="0.3">
      <c r="A24" s="68"/>
      <c r="B24" s="69"/>
      <c r="C24" s="69"/>
      <c r="D24" s="10">
        <v>0.70833333333333337</v>
      </c>
      <c r="E24" s="11" t="s">
        <v>48</v>
      </c>
      <c r="F24" s="11" t="s">
        <v>49</v>
      </c>
      <c r="G24" s="9">
        <v>0</v>
      </c>
      <c r="H24" s="9"/>
      <c r="I24" s="9"/>
      <c r="J24" s="9">
        <v>0</v>
      </c>
      <c r="K24" s="9"/>
      <c r="L24" s="9"/>
      <c r="M24" s="9">
        <v>4</v>
      </c>
      <c r="N24" s="9"/>
      <c r="O24" s="9"/>
      <c r="P24" s="9">
        <v>0</v>
      </c>
      <c r="Q24" s="9"/>
      <c r="R24" s="9"/>
      <c r="S24" s="9">
        <v>4</v>
      </c>
      <c r="T24" s="9"/>
      <c r="U24" s="9"/>
      <c r="V24" s="12">
        <f t="shared" si="0"/>
        <v>0</v>
      </c>
      <c r="W24" s="14"/>
    </row>
    <row r="25" spans="1:23" x14ac:dyDescent="0.3">
      <c r="A25" s="68"/>
      <c r="B25" s="69"/>
      <c r="C25" s="69"/>
      <c r="D25" s="10">
        <v>0.58333333333333337</v>
      </c>
      <c r="E25" s="11" t="s">
        <v>53</v>
      </c>
      <c r="F25" s="11" t="s">
        <v>54</v>
      </c>
      <c r="G25" s="9">
        <v>0</v>
      </c>
      <c r="H25" s="9"/>
      <c r="I25" s="9"/>
      <c r="J25" s="9">
        <v>0</v>
      </c>
      <c r="K25" s="9"/>
      <c r="L25" s="9"/>
      <c r="M25" s="9">
        <v>0</v>
      </c>
      <c r="N25" s="9"/>
      <c r="O25" s="9"/>
      <c r="P25" s="9">
        <v>0</v>
      </c>
      <c r="Q25" s="9"/>
      <c r="R25" s="9"/>
      <c r="S25" s="9">
        <v>0</v>
      </c>
      <c r="T25" s="9"/>
      <c r="U25" s="9"/>
      <c r="V25" s="12">
        <f t="shared" si="0"/>
        <v>0</v>
      </c>
      <c r="W25" s="14"/>
    </row>
    <row r="26" spans="1:23" ht="33" x14ac:dyDescent="0.3">
      <c r="A26" s="68" t="s">
        <v>32</v>
      </c>
      <c r="B26" s="69">
        <v>23</v>
      </c>
      <c r="C26" s="69" t="s">
        <v>33</v>
      </c>
      <c r="D26" s="10">
        <v>0.54166666666666663</v>
      </c>
      <c r="E26" s="11" t="s">
        <v>55</v>
      </c>
      <c r="F26" s="11" t="s">
        <v>52</v>
      </c>
      <c r="G26" s="9">
        <v>0</v>
      </c>
      <c r="H26" s="9"/>
      <c r="I26" s="9"/>
      <c r="J26" s="9">
        <v>0</v>
      </c>
      <c r="K26" s="9"/>
      <c r="L26" s="9"/>
      <c r="M26" s="9">
        <v>2</v>
      </c>
      <c r="N26" s="9"/>
      <c r="O26" s="9"/>
      <c r="P26" s="9">
        <v>1</v>
      </c>
      <c r="Q26" s="9"/>
      <c r="R26" s="9"/>
      <c r="S26" s="9">
        <v>6</v>
      </c>
      <c r="T26" s="9"/>
      <c r="U26" s="9"/>
      <c r="V26" s="12">
        <f t="shared" si="0"/>
        <v>0</v>
      </c>
      <c r="W26" s="14"/>
    </row>
    <row r="27" spans="1:23" x14ac:dyDescent="0.3">
      <c r="A27" s="68"/>
      <c r="B27" s="69"/>
      <c r="C27" s="69"/>
      <c r="D27" s="10">
        <v>0.70833333333333337</v>
      </c>
      <c r="E27" s="11" t="s">
        <v>56</v>
      </c>
      <c r="F27" s="11" t="s">
        <v>57</v>
      </c>
      <c r="G27" s="9">
        <v>0</v>
      </c>
      <c r="H27" s="9"/>
      <c r="I27" s="9"/>
      <c r="J27" s="9">
        <v>0</v>
      </c>
      <c r="K27" s="9"/>
      <c r="L27" s="9"/>
      <c r="M27" s="9">
        <v>0</v>
      </c>
      <c r="N27" s="9"/>
      <c r="O27" s="9"/>
      <c r="P27" s="9">
        <v>0</v>
      </c>
      <c r="Q27" s="9"/>
      <c r="R27" s="9"/>
      <c r="S27" s="9">
        <v>0</v>
      </c>
      <c r="T27" s="9"/>
      <c r="U27" s="9"/>
      <c r="V27" s="12">
        <f t="shared" si="0"/>
        <v>0</v>
      </c>
      <c r="W27" s="14"/>
    </row>
    <row r="28" spans="1:23" x14ac:dyDescent="0.3">
      <c r="A28" s="68"/>
      <c r="B28" s="69"/>
      <c r="C28" s="69"/>
      <c r="D28" s="10">
        <v>0.70833333333333337</v>
      </c>
      <c r="E28" s="11" t="s">
        <v>48</v>
      </c>
      <c r="F28" s="11" t="s">
        <v>49</v>
      </c>
      <c r="G28" s="9">
        <v>0</v>
      </c>
      <c r="H28" s="9"/>
      <c r="I28" s="9"/>
      <c r="J28" s="9">
        <v>0</v>
      </c>
      <c r="K28" s="9"/>
      <c r="L28" s="9"/>
      <c r="M28" s="9">
        <v>4</v>
      </c>
      <c r="N28" s="9"/>
      <c r="O28" s="9"/>
      <c r="P28" s="9">
        <v>0</v>
      </c>
      <c r="Q28" s="9"/>
      <c r="R28" s="9"/>
      <c r="S28" s="9">
        <v>4</v>
      </c>
      <c r="T28" s="9"/>
      <c r="U28" s="9"/>
      <c r="V28" s="12">
        <f t="shared" si="0"/>
        <v>0</v>
      </c>
      <c r="W28" s="14"/>
    </row>
    <row r="29" spans="1:23" ht="27" x14ac:dyDescent="0.3">
      <c r="A29" s="68" t="s">
        <v>32</v>
      </c>
      <c r="B29" s="69">
        <v>24</v>
      </c>
      <c r="C29" s="69" t="s">
        <v>58</v>
      </c>
      <c r="D29" s="10">
        <v>0.625</v>
      </c>
      <c r="E29" s="11" t="s">
        <v>59</v>
      </c>
      <c r="F29" s="11" t="s">
        <v>24</v>
      </c>
      <c r="G29" s="9">
        <v>150</v>
      </c>
      <c r="H29" s="9"/>
      <c r="I29" s="9"/>
      <c r="J29" s="9">
        <v>6</v>
      </c>
      <c r="K29" s="9"/>
      <c r="L29" s="9"/>
      <c r="M29" s="9">
        <v>4</v>
      </c>
      <c r="N29" s="9"/>
      <c r="O29" s="9"/>
      <c r="P29" s="9">
        <v>4</v>
      </c>
      <c r="Q29" s="9"/>
      <c r="R29" s="9"/>
      <c r="S29" s="9">
        <v>6</v>
      </c>
      <c r="T29" s="9"/>
      <c r="U29" s="9"/>
      <c r="V29" s="12">
        <f t="shared" si="0"/>
        <v>0</v>
      </c>
      <c r="W29" s="13" t="s">
        <v>25</v>
      </c>
    </row>
    <row r="30" spans="1:23" ht="33" x14ac:dyDescent="0.3">
      <c r="A30" s="68"/>
      <c r="B30" s="69"/>
      <c r="C30" s="69"/>
      <c r="D30" s="10">
        <v>0.54166666666666663</v>
      </c>
      <c r="E30" s="11" t="s">
        <v>60</v>
      </c>
      <c r="F30" s="11" t="s">
        <v>61</v>
      </c>
      <c r="G30" s="9">
        <v>0</v>
      </c>
      <c r="H30" s="9"/>
      <c r="I30" s="9"/>
      <c r="J30" s="9">
        <v>0</v>
      </c>
      <c r="K30" s="9"/>
      <c r="L30" s="9"/>
      <c r="M30" s="9">
        <v>2</v>
      </c>
      <c r="N30" s="9"/>
      <c r="O30" s="9"/>
      <c r="P30" s="9">
        <v>1</v>
      </c>
      <c r="Q30" s="9"/>
      <c r="R30" s="9"/>
      <c r="S30" s="9">
        <v>6</v>
      </c>
      <c r="T30" s="9"/>
      <c r="U30" s="9"/>
      <c r="V30" s="12">
        <f t="shared" si="0"/>
        <v>0</v>
      </c>
      <c r="W30" s="14"/>
    </row>
    <row r="31" spans="1:23" ht="33" x14ac:dyDescent="0.3">
      <c r="A31" s="8" t="s">
        <v>32</v>
      </c>
      <c r="B31" s="9">
        <v>25</v>
      </c>
      <c r="C31" s="9" t="s">
        <v>62</v>
      </c>
      <c r="D31" s="10">
        <v>0.66666666666666663</v>
      </c>
      <c r="E31" s="11" t="s">
        <v>63</v>
      </c>
      <c r="F31" s="11" t="s">
        <v>64</v>
      </c>
      <c r="G31" s="9">
        <v>0</v>
      </c>
      <c r="H31" s="9"/>
      <c r="I31" s="9"/>
      <c r="J31" s="9">
        <v>0</v>
      </c>
      <c r="K31" s="9"/>
      <c r="L31" s="9"/>
      <c r="M31" s="9">
        <v>0</v>
      </c>
      <c r="N31" s="9"/>
      <c r="O31" s="9"/>
      <c r="P31" s="9">
        <v>0</v>
      </c>
      <c r="Q31" s="9"/>
      <c r="R31" s="9"/>
      <c r="S31" s="9">
        <v>0</v>
      </c>
      <c r="T31" s="9"/>
      <c r="U31" s="9"/>
      <c r="V31" s="12">
        <f t="shared" si="0"/>
        <v>0</v>
      </c>
      <c r="W31" s="14"/>
    </row>
    <row r="32" spans="1:23" x14ac:dyDescent="0.3">
      <c r="T32" s="70" t="s">
        <v>65</v>
      </c>
      <c r="U32" s="70"/>
      <c r="V32" s="15">
        <f>SUM(V9:V31)</f>
        <v>0</v>
      </c>
    </row>
  </sheetData>
  <mergeCells count="27">
    <mergeCell ref="B21:B22"/>
    <mergeCell ref="C21:C22"/>
    <mergeCell ref="A1:W1"/>
    <mergeCell ref="A2:W2"/>
    <mergeCell ref="A3:W3"/>
    <mergeCell ref="A4:W4"/>
    <mergeCell ref="A6:E6"/>
    <mergeCell ref="A7:F7"/>
    <mergeCell ref="G7:I7"/>
    <mergeCell ref="J7:L7"/>
    <mergeCell ref="M7:O7"/>
    <mergeCell ref="P7:R7"/>
    <mergeCell ref="S7:U7"/>
    <mergeCell ref="V7:V8"/>
    <mergeCell ref="A17:A18"/>
    <mergeCell ref="B17:B18"/>
    <mergeCell ref="C17:C18"/>
    <mergeCell ref="A29:A30"/>
    <mergeCell ref="B29:B30"/>
    <mergeCell ref="C29:C30"/>
    <mergeCell ref="T32:U32"/>
    <mergeCell ref="A23:A25"/>
    <mergeCell ref="B23:B25"/>
    <mergeCell ref="C23:C25"/>
    <mergeCell ref="A26:A28"/>
    <mergeCell ref="B26:B28"/>
    <mergeCell ref="C26:C28"/>
  </mergeCells>
  <pageMargins left="0.7" right="0.7" top="0.75" bottom="0.75" header="0.3" footer="0.3"/>
  <pageSetup scale="2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="60" zoomScaleNormal="70" workbookViewId="0">
      <selection sqref="A1:J33"/>
    </sheetView>
  </sheetViews>
  <sheetFormatPr baseColWidth="10" defaultColWidth="8.85546875" defaultRowHeight="16.5" x14ac:dyDescent="0.3"/>
  <cols>
    <col min="1" max="1" width="12.7109375" style="1" customWidth="1"/>
    <col min="2" max="2" width="8.85546875" style="1"/>
    <col min="3" max="4" width="15.85546875" style="1" customWidth="1"/>
    <col min="5" max="5" width="32.85546875" style="1" customWidth="1"/>
    <col min="6" max="6" width="21.85546875" style="1" customWidth="1"/>
    <col min="7" max="7" width="7" style="4" bestFit="1" customWidth="1"/>
    <col min="8" max="9" width="21.42578125" style="4" customWidth="1"/>
    <col min="10" max="10" width="82.5703125" style="1" customWidth="1"/>
    <col min="11" max="16384" width="8.85546875" style="1"/>
  </cols>
  <sheetData>
    <row r="1" spans="1:10" ht="20.25" x14ac:dyDescent="0.3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0.25" x14ac:dyDescent="0.3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0.25" x14ac:dyDescent="0.3">
      <c r="A3" s="76" t="s">
        <v>66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20.25" x14ac:dyDescent="0.3">
      <c r="A4" s="76" t="s">
        <v>3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ht="20.25" x14ac:dyDescent="0.3">
      <c r="A5" s="76"/>
      <c r="B5" s="76"/>
      <c r="C5" s="76"/>
      <c r="D5" s="76"/>
      <c r="E5" s="76"/>
      <c r="F5" s="3"/>
      <c r="J5" s="4"/>
    </row>
    <row r="6" spans="1:10" x14ac:dyDescent="0.3">
      <c r="A6" s="77" t="s">
        <v>4</v>
      </c>
      <c r="B6" s="77"/>
      <c r="C6" s="77"/>
      <c r="D6" s="77"/>
      <c r="E6" s="77"/>
      <c r="F6" s="77"/>
      <c r="G6" s="86" t="s">
        <v>67</v>
      </c>
      <c r="H6" s="86"/>
      <c r="I6" s="86"/>
      <c r="J6" s="86"/>
    </row>
    <row r="7" spans="1:10" x14ac:dyDescent="0.3">
      <c r="A7" s="6" t="s">
        <v>12</v>
      </c>
      <c r="B7" s="6" t="s">
        <v>13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68</v>
      </c>
      <c r="H7" s="6" t="s">
        <v>19</v>
      </c>
      <c r="I7" s="6" t="s">
        <v>69</v>
      </c>
      <c r="J7" s="16" t="s">
        <v>11</v>
      </c>
    </row>
    <row r="8" spans="1:10" ht="115.5" x14ac:dyDescent="0.3">
      <c r="A8" s="8" t="s">
        <v>21</v>
      </c>
      <c r="B8" s="9">
        <v>18</v>
      </c>
      <c r="C8" s="9" t="s">
        <v>22</v>
      </c>
      <c r="D8" s="10">
        <v>0.83333333333333337</v>
      </c>
      <c r="E8" s="11" t="s">
        <v>23</v>
      </c>
      <c r="F8" s="11" t="s">
        <v>24</v>
      </c>
      <c r="G8" s="12">
        <v>10</v>
      </c>
      <c r="H8" s="12"/>
      <c r="I8" s="17">
        <f>+G8*H8</f>
        <v>0</v>
      </c>
      <c r="J8" s="18" t="s">
        <v>70</v>
      </c>
    </row>
    <row r="9" spans="1:10" x14ac:dyDescent="0.3">
      <c r="A9" s="8" t="s">
        <v>21</v>
      </c>
      <c r="B9" s="9">
        <v>25</v>
      </c>
      <c r="C9" s="9" t="s">
        <v>26</v>
      </c>
      <c r="D9" s="10">
        <v>0.79166666666666663</v>
      </c>
      <c r="E9" s="11" t="s">
        <v>27</v>
      </c>
      <c r="F9" s="11" t="s">
        <v>28</v>
      </c>
      <c r="G9" s="9">
        <v>0</v>
      </c>
      <c r="H9" s="9"/>
      <c r="I9" s="17">
        <f t="shared" ref="I9:I30" si="0">+G9*H9</f>
        <v>0</v>
      </c>
      <c r="J9" s="14"/>
    </row>
    <row r="10" spans="1:10" ht="115.5" x14ac:dyDescent="0.3">
      <c r="A10" s="8" t="s">
        <v>21</v>
      </c>
      <c r="B10" s="9">
        <v>31</v>
      </c>
      <c r="C10" s="9" t="s">
        <v>29</v>
      </c>
      <c r="D10" s="10">
        <v>0.79166666666666663</v>
      </c>
      <c r="E10" s="11" t="s">
        <v>71</v>
      </c>
      <c r="F10" s="11" t="s">
        <v>31</v>
      </c>
      <c r="G10" s="12">
        <v>8</v>
      </c>
      <c r="H10" s="12"/>
      <c r="I10" s="17">
        <f t="shared" si="0"/>
        <v>0</v>
      </c>
      <c r="J10" s="18" t="s">
        <v>72</v>
      </c>
    </row>
    <row r="11" spans="1:10" ht="33" x14ac:dyDescent="0.3">
      <c r="A11" s="8" t="s">
        <v>32</v>
      </c>
      <c r="B11" s="9">
        <v>2</v>
      </c>
      <c r="C11" s="9" t="s">
        <v>33</v>
      </c>
      <c r="D11" s="10">
        <v>0.45833333333333331</v>
      </c>
      <c r="E11" s="11" t="s">
        <v>34</v>
      </c>
      <c r="F11" s="11" t="s">
        <v>24</v>
      </c>
      <c r="G11" s="12">
        <v>20</v>
      </c>
      <c r="H11" s="12"/>
      <c r="I11" s="17">
        <f t="shared" si="0"/>
        <v>0</v>
      </c>
      <c r="J11" s="18" t="s">
        <v>73</v>
      </c>
    </row>
    <row r="12" spans="1:10" ht="33" x14ac:dyDescent="0.3">
      <c r="A12" s="8" t="s">
        <v>32</v>
      </c>
      <c r="B12" s="9">
        <v>7</v>
      </c>
      <c r="C12" s="9" t="s">
        <v>29</v>
      </c>
      <c r="D12" s="10">
        <v>0.70833333333333337</v>
      </c>
      <c r="E12" s="11" t="s">
        <v>35</v>
      </c>
      <c r="F12" s="11" t="s">
        <v>24</v>
      </c>
      <c r="G12" s="80">
        <v>20</v>
      </c>
      <c r="H12" s="12"/>
      <c r="I12" s="17">
        <f t="shared" si="0"/>
        <v>0</v>
      </c>
      <c r="J12" s="83" t="s">
        <v>74</v>
      </c>
    </row>
    <row r="13" spans="1:10" x14ac:dyDescent="0.3">
      <c r="A13" s="8" t="s">
        <v>32</v>
      </c>
      <c r="B13" s="9">
        <v>8</v>
      </c>
      <c r="C13" s="9" t="s">
        <v>22</v>
      </c>
      <c r="D13" s="10">
        <v>0.625</v>
      </c>
      <c r="E13" s="11" t="s">
        <v>36</v>
      </c>
      <c r="F13" s="11" t="s">
        <v>24</v>
      </c>
      <c r="G13" s="81"/>
      <c r="H13" s="12"/>
      <c r="I13" s="17">
        <f t="shared" si="0"/>
        <v>0</v>
      </c>
      <c r="J13" s="84"/>
    </row>
    <row r="14" spans="1:10" x14ac:dyDescent="0.3">
      <c r="A14" s="8" t="s">
        <v>32</v>
      </c>
      <c r="B14" s="9">
        <v>9</v>
      </c>
      <c r="C14" s="9" t="s">
        <v>33</v>
      </c>
      <c r="D14" s="10">
        <v>0.41666666666666669</v>
      </c>
      <c r="E14" s="11" t="s">
        <v>37</v>
      </c>
      <c r="F14" s="11" t="s">
        <v>24</v>
      </c>
      <c r="G14" s="82"/>
      <c r="H14" s="12"/>
      <c r="I14" s="17">
        <f t="shared" si="0"/>
        <v>0</v>
      </c>
      <c r="J14" s="85"/>
    </row>
    <row r="15" spans="1:10" x14ac:dyDescent="0.3">
      <c r="A15" s="8" t="s">
        <v>32</v>
      </c>
      <c r="B15" s="9">
        <v>14</v>
      </c>
      <c r="C15" s="9" t="s">
        <v>29</v>
      </c>
      <c r="D15" s="10">
        <v>0.79166666666666663</v>
      </c>
      <c r="E15" s="11" t="s">
        <v>38</v>
      </c>
      <c r="F15" s="11" t="s">
        <v>39</v>
      </c>
      <c r="G15" s="12">
        <v>2</v>
      </c>
      <c r="H15" s="12"/>
      <c r="I15" s="17">
        <f t="shared" si="0"/>
        <v>0</v>
      </c>
      <c r="J15" s="18" t="s">
        <v>75</v>
      </c>
    </row>
    <row r="16" spans="1:10" ht="33" x14ac:dyDescent="0.3">
      <c r="A16" s="68" t="s">
        <v>32</v>
      </c>
      <c r="B16" s="69">
        <v>15</v>
      </c>
      <c r="C16" s="69" t="s">
        <v>33</v>
      </c>
      <c r="D16" s="10">
        <v>0.66666666666666663</v>
      </c>
      <c r="E16" s="11" t="s">
        <v>40</v>
      </c>
      <c r="F16" s="11" t="s">
        <v>24</v>
      </c>
      <c r="G16" s="80">
        <v>10</v>
      </c>
      <c r="H16" s="12"/>
      <c r="I16" s="17">
        <f t="shared" si="0"/>
        <v>0</v>
      </c>
      <c r="J16" s="14" t="s">
        <v>76</v>
      </c>
    </row>
    <row r="17" spans="1:10" ht="33" x14ac:dyDescent="0.3">
      <c r="A17" s="68"/>
      <c r="B17" s="69"/>
      <c r="C17" s="69"/>
      <c r="D17" s="10">
        <v>0.875</v>
      </c>
      <c r="E17" s="11" t="s">
        <v>41</v>
      </c>
      <c r="F17" s="11" t="s">
        <v>24</v>
      </c>
      <c r="G17" s="82"/>
      <c r="H17" s="9"/>
      <c r="I17" s="17">
        <f t="shared" si="0"/>
        <v>0</v>
      </c>
      <c r="J17" s="14" t="s">
        <v>76</v>
      </c>
    </row>
    <row r="18" spans="1:10" ht="49.5" x14ac:dyDescent="0.3">
      <c r="A18" s="8" t="s">
        <v>32</v>
      </c>
      <c r="B18" s="9">
        <v>16</v>
      </c>
      <c r="C18" s="9" t="s">
        <v>33</v>
      </c>
      <c r="D18" s="10">
        <v>0.45833333333333331</v>
      </c>
      <c r="E18" s="11" t="s">
        <v>42</v>
      </c>
      <c r="F18" s="11" t="s">
        <v>43</v>
      </c>
      <c r="G18" s="12">
        <v>9</v>
      </c>
      <c r="H18" s="12"/>
      <c r="I18" s="17">
        <f t="shared" si="0"/>
        <v>0</v>
      </c>
      <c r="J18" s="18" t="s">
        <v>77</v>
      </c>
    </row>
    <row r="19" spans="1:10" ht="33" x14ac:dyDescent="0.3">
      <c r="A19" s="8" t="s">
        <v>32</v>
      </c>
      <c r="B19" s="9">
        <v>20</v>
      </c>
      <c r="C19" s="9" t="s">
        <v>44</v>
      </c>
      <c r="D19" s="10">
        <v>0.83333333333333337</v>
      </c>
      <c r="E19" s="11" t="s">
        <v>45</v>
      </c>
      <c r="F19" s="11" t="s">
        <v>46</v>
      </c>
      <c r="G19" s="78">
        <v>12</v>
      </c>
      <c r="H19" s="9"/>
      <c r="I19" s="17">
        <f t="shared" si="0"/>
        <v>0</v>
      </c>
      <c r="J19" s="14" t="s">
        <v>76</v>
      </c>
    </row>
    <row r="20" spans="1:10" ht="33" x14ac:dyDescent="0.3">
      <c r="A20" s="8" t="s">
        <v>32</v>
      </c>
      <c r="B20" s="69">
        <v>21</v>
      </c>
      <c r="C20" s="69" t="s">
        <v>29</v>
      </c>
      <c r="D20" s="10">
        <v>0.83333333333333337</v>
      </c>
      <c r="E20" s="11" t="s">
        <v>47</v>
      </c>
      <c r="F20" s="11" t="s">
        <v>46</v>
      </c>
      <c r="G20" s="79"/>
      <c r="H20" s="9"/>
      <c r="I20" s="17">
        <f t="shared" si="0"/>
        <v>0</v>
      </c>
      <c r="J20" s="14" t="s">
        <v>76</v>
      </c>
    </row>
    <row r="21" spans="1:10" ht="66" x14ac:dyDescent="0.3">
      <c r="A21" s="8" t="s">
        <v>32</v>
      </c>
      <c r="B21" s="69"/>
      <c r="C21" s="69"/>
      <c r="D21" s="10">
        <v>0.70833333333333337</v>
      </c>
      <c r="E21" s="11" t="s">
        <v>48</v>
      </c>
      <c r="F21" s="11" t="s">
        <v>49</v>
      </c>
      <c r="G21" s="12">
        <v>10</v>
      </c>
      <c r="H21" s="12"/>
      <c r="I21" s="17">
        <f t="shared" si="0"/>
        <v>0</v>
      </c>
      <c r="J21" s="18" t="s">
        <v>78</v>
      </c>
    </row>
    <row r="22" spans="1:10" x14ac:dyDescent="0.3">
      <c r="A22" s="68" t="s">
        <v>32</v>
      </c>
      <c r="B22" s="69">
        <v>22</v>
      </c>
      <c r="C22" s="69" t="s">
        <v>22</v>
      </c>
      <c r="D22" s="9" t="s">
        <v>50</v>
      </c>
      <c r="E22" s="11" t="s">
        <v>51</v>
      </c>
      <c r="F22" s="11" t="s">
        <v>52</v>
      </c>
      <c r="G22" s="12">
        <v>8</v>
      </c>
      <c r="H22" s="12"/>
      <c r="I22" s="17">
        <f t="shared" si="0"/>
        <v>0</v>
      </c>
      <c r="J22" s="18" t="s">
        <v>79</v>
      </c>
    </row>
    <row r="23" spans="1:10" ht="66" x14ac:dyDescent="0.3">
      <c r="A23" s="68"/>
      <c r="B23" s="69"/>
      <c r="C23" s="69"/>
      <c r="D23" s="10">
        <v>0.70833333333333337</v>
      </c>
      <c r="E23" s="11" t="s">
        <v>48</v>
      </c>
      <c r="F23" s="11" t="s">
        <v>49</v>
      </c>
      <c r="G23" s="9">
        <v>12</v>
      </c>
      <c r="H23" s="9"/>
      <c r="I23" s="17">
        <f t="shared" si="0"/>
        <v>0</v>
      </c>
      <c r="J23" s="18" t="s">
        <v>80</v>
      </c>
    </row>
    <row r="24" spans="1:10" x14ac:dyDescent="0.3">
      <c r="A24" s="68"/>
      <c r="B24" s="69"/>
      <c r="C24" s="69"/>
      <c r="D24" s="10">
        <v>0.58333333333333337</v>
      </c>
      <c r="E24" s="11" t="s">
        <v>53</v>
      </c>
      <c r="F24" s="11" t="s">
        <v>54</v>
      </c>
      <c r="G24" s="12">
        <v>2</v>
      </c>
      <c r="H24" s="12"/>
      <c r="I24" s="17">
        <f t="shared" si="0"/>
        <v>0</v>
      </c>
      <c r="J24" s="18" t="s">
        <v>81</v>
      </c>
    </row>
    <row r="25" spans="1:10" ht="33" x14ac:dyDescent="0.3">
      <c r="A25" s="68" t="s">
        <v>32</v>
      </c>
      <c r="B25" s="69">
        <v>23</v>
      </c>
      <c r="C25" s="69" t="s">
        <v>33</v>
      </c>
      <c r="D25" s="10">
        <v>0.54166666666666663</v>
      </c>
      <c r="E25" s="11" t="s">
        <v>55</v>
      </c>
      <c r="F25" s="11" t="s">
        <v>52</v>
      </c>
      <c r="G25" s="12">
        <v>8</v>
      </c>
      <c r="H25" s="12"/>
      <c r="I25" s="17">
        <f t="shared" si="0"/>
        <v>0</v>
      </c>
      <c r="J25" s="18" t="s">
        <v>79</v>
      </c>
    </row>
    <row r="26" spans="1:10" ht="33" x14ac:dyDescent="0.3">
      <c r="A26" s="68"/>
      <c r="B26" s="69"/>
      <c r="C26" s="69"/>
      <c r="D26" s="10">
        <v>0.70833333333333337</v>
      </c>
      <c r="E26" s="11" t="s">
        <v>56</v>
      </c>
      <c r="F26" s="11" t="s">
        <v>57</v>
      </c>
      <c r="G26" s="9">
        <v>8</v>
      </c>
      <c r="H26" s="9"/>
      <c r="I26" s="17">
        <f t="shared" si="0"/>
        <v>0</v>
      </c>
      <c r="J26" s="19" t="s">
        <v>82</v>
      </c>
    </row>
    <row r="27" spans="1:10" ht="66" x14ac:dyDescent="0.3">
      <c r="A27" s="68"/>
      <c r="B27" s="69"/>
      <c r="C27" s="69"/>
      <c r="D27" s="10">
        <v>0.70833333333333337</v>
      </c>
      <c r="E27" s="11" t="s">
        <v>48</v>
      </c>
      <c r="F27" s="11" t="s">
        <v>49</v>
      </c>
      <c r="G27" s="9">
        <v>12</v>
      </c>
      <c r="H27" s="9"/>
      <c r="I27" s="17">
        <f t="shared" si="0"/>
        <v>0</v>
      </c>
      <c r="J27" s="18" t="s">
        <v>83</v>
      </c>
    </row>
    <row r="28" spans="1:10" x14ac:dyDescent="0.3">
      <c r="A28" s="68" t="s">
        <v>32</v>
      </c>
      <c r="B28" s="69">
        <v>24</v>
      </c>
      <c r="C28" s="69" t="s">
        <v>58</v>
      </c>
      <c r="D28" s="10">
        <v>0.625</v>
      </c>
      <c r="E28" s="11" t="s">
        <v>59</v>
      </c>
      <c r="F28" s="11" t="s">
        <v>24</v>
      </c>
      <c r="G28" s="9">
        <v>12</v>
      </c>
      <c r="H28" s="9"/>
      <c r="I28" s="17">
        <f t="shared" si="0"/>
        <v>0</v>
      </c>
      <c r="J28" s="14" t="s">
        <v>76</v>
      </c>
    </row>
    <row r="29" spans="1:10" ht="33" x14ac:dyDescent="0.3">
      <c r="A29" s="68"/>
      <c r="B29" s="69"/>
      <c r="C29" s="69"/>
      <c r="D29" s="10">
        <v>0.54166666666666663</v>
      </c>
      <c r="E29" s="11" t="s">
        <v>60</v>
      </c>
      <c r="F29" s="11" t="s">
        <v>61</v>
      </c>
      <c r="G29" s="12">
        <v>8</v>
      </c>
      <c r="H29" s="12"/>
      <c r="I29" s="17">
        <f t="shared" si="0"/>
        <v>0</v>
      </c>
      <c r="J29" s="18" t="s">
        <v>79</v>
      </c>
    </row>
    <row r="30" spans="1:10" ht="33" x14ac:dyDescent="0.3">
      <c r="A30" s="8" t="s">
        <v>32</v>
      </c>
      <c r="B30" s="9">
        <v>25</v>
      </c>
      <c r="C30" s="9" t="s">
        <v>62</v>
      </c>
      <c r="D30" s="10">
        <v>0.66666666666666663</v>
      </c>
      <c r="E30" s="11" t="s">
        <v>63</v>
      </c>
      <c r="F30" s="11" t="s">
        <v>64</v>
      </c>
      <c r="G30" s="9">
        <v>6</v>
      </c>
      <c r="H30" s="9"/>
      <c r="I30" s="17">
        <f t="shared" si="0"/>
        <v>0</v>
      </c>
      <c r="J30" s="14" t="s">
        <v>84</v>
      </c>
    </row>
    <row r="31" spans="1:10" x14ac:dyDescent="0.3">
      <c r="H31" s="20" t="s">
        <v>65</v>
      </c>
      <c r="I31" s="21"/>
    </row>
  </sheetData>
  <mergeCells count="25">
    <mergeCell ref="A6:F6"/>
    <mergeCell ref="G6:J6"/>
    <mergeCell ref="A1:J1"/>
    <mergeCell ref="A2:J2"/>
    <mergeCell ref="A3:J3"/>
    <mergeCell ref="A4:J4"/>
    <mergeCell ref="A5:E5"/>
    <mergeCell ref="G12:G14"/>
    <mergeCell ref="J12:J14"/>
    <mergeCell ref="A16:A17"/>
    <mergeCell ref="B16:B17"/>
    <mergeCell ref="C16:C17"/>
    <mergeCell ref="G16:G17"/>
    <mergeCell ref="G19:G20"/>
    <mergeCell ref="B20:B21"/>
    <mergeCell ref="C20:C21"/>
    <mergeCell ref="A22:A24"/>
    <mergeCell ref="B22:B24"/>
    <mergeCell ref="C22:C24"/>
    <mergeCell ref="A25:A27"/>
    <mergeCell ref="B25:B27"/>
    <mergeCell ref="C25:C27"/>
    <mergeCell ref="A28:A29"/>
    <mergeCell ref="B28:B29"/>
    <mergeCell ref="C28:C29"/>
  </mergeCells>
  <pageMargins left="0.7" right="0.7" top="0.75" bottom="0.75" header="0.3" footer="0.3"/>
  <pageSetup scale="3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13" sqref="E13"/>
    </sheetView>
  </sheetViews>
  <sheetFormatPr baseColWidth="10" defaultColWidth="8.85546875" defaultRowHeight="16.5" x14ac:dyDescent="0.3"/>
  <cols>
    <col min="1" max="1" width="18.85546875" style="1" customWidth="1"/>
    <col min="2" max="2" width="8.85546875" style="1"/>
    <col min="3" max="3" width="14" style="1" customWidth="1"/>
    <col min="4" max="4" width="14.42578125" style="1" customWidth="1"/>
    <col min="5" max="5" width="30.5703125" style="1" customWidth="1"/>
    <col min="6" max="6" width="23" style="1" customWidth="1"/>
    <col min="7" max="9" width="13.42578125" style="4" customWidth="1"/>
    <col min="10" max="10" width="54.28515625" style="1" customWidth="1"/>
    <col min="11" max="16384" width="8.85546875" style="1"/>
  </cols>
  <sheetData>
    <row r="1" spans="1:10" ht="20.25" x14ac:dyDescent="0.3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0.25" x14ac:dyDescent="0.3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0.25" x14ac:dyDescent="0.3">
      <c r="A3" s="76" t="s">
        <v>85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20.25" x14ac:dyDescent="0.3">
      <c r="A4" s="76" t="s">
        <v>3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ht="20.25" x14ac:dyDescent="0.3">
      <c r="A5" s="76"/>
      <c r="B5" s="76"/>
      <c r="C5" s="76"/>
      <c r="D5" s="76"/>
      <c r="E5" s="76"/>
      <c r="F5" s="3"/>
      <c r="J5" s="4"/>
    </row>
    <row r="6" spans="1:10" x14ac:dyDescent="0.3">
      <c r="A6" s="77" t="s">
        <v>4</v>
      </c>
      <c r="B6" s="77"/>
      <c r="C6" s="77"/>
      <c r="D6" s="77"/>
      <c r="E6" s="77"/>
      <c r="F6" s="77"/>
      <c r="G6" s="86" t="s">
        <v>86</v>
      </c>
      <c r="H6" s="86"/>
      <c r="I6" s="86"/>
      <c r="J6" s="86"/>
    </row>
    <row r="7" spans="1:10" ht="28.5" x14ac:dyDescent="0.3">
      <c r="A7" s="6" t="s">
        <v>12</v>
      </c>
      <c r="B7" s="6" t="s">
        <v>13</v>
      </c>
      <c r="C7" s="6" t="s">
        <v>14</v>
      </c>
      <c r="D7" s="6" t="s">
        <v>15</v>
      </c>
      <c r="E7" s="6" t="s">
        <v>16</v>
      </c>
      <c r="F7" s="6" t="s">
        <v>17</v>
      </c>
      <c r="G7" s="6" t="s">
        <v>68</v>
      </c>
      <c r="H7" s="6" t="s">
        <v>19</v>
      </c>
      <c r="I7" s="6" t="s">
        <v>69</v>
      </c>
      <c r="J7" s="16" t="s">
        <v>11</v>
      </c>
    </row>
    <row r="8" spans="1:10" ht="49.5" x14ac:dyDescent="0.3">
      <c r="A8" s="8" t="s">
        <v>21</v>
      </c>
      <c r="B8" s="9">
        <v>18</v>
      </c>
      <c r="C8" s="9" t="s">
        <v>22</v>
      </c>
      <c r="D8" s="10">
        <v>0.83333333333333337</v>
      </c>
      <c r="E8" s="11" t="s">
        <v>23</v>
      </c>
      <c r="F8" s="11" t="s">
        <v>24</v>
      </c>
      <c r="G8" s="12">
        <v>1</v>
      </c>
      <c r="H8" s="12"/>
      <c r="I8" s="12"/>
      <c r="J8" s="18" t="s">
        <v>87</v>
      </c>
    </row>
    <row r="9" spans="1:10" ht="49.5" x14ac:dyDescent="0.3">
      <c r="A9" s="68" t="s">
        <v>32</v>
      </c>
      <c r="B9" s="69">
        <v>15</v>
      </c>
      <c r="C9" s="69" t="s">
        <v>33</v>
      </c>
      <c r="D9" s="10">
        <v>0.66666666666666663</v>
      </c>
      <c r="E9" s="11" t="s">
        <v>40</v>
      </c>
      <c r="F9" s="11" t="s">
        <v>24</v>
      </c>
      <c r="G9" s="9">
        <v>1</v>
      </c>
      <c r="H9" s="9"/>
      <c r="I9" s="9"/>
      <c r="J9" s="19" t="s">
        <v>88</v>
      </c>
    </row>
    <row r="10" spans="1:10" ht="49.5" x14ac:dyDescent="0.3">
      <c r="A10" s="68"/>
      <c r="B10" s="69"/>
      <c r="C10" s="69"/>
      <c r="D10" s="10">
        <v>0.875</v>
      </c>
      <c r="E10" s="11" t="s">
        <v>41</v>
      </c>
      <c r="F10" s="11" t="s">
        <v>24</v>
      </c>
      <c r="G10" s="9">
        <v>1</v>
      </c>
      <c r="H10" s="9"/>
      <c r="I10" s="9"/>
      <c r="J10" s="19" t="s">
        <v>89</v>
      </c>
    </row>
    <row r="11" spans="1:10" ht="33" x14ac:dyDescent="0.3">
      <c r="A11" s="8" t="s">
        <v>32</v>
      </c>
      <c r="B11" s="9">
        <v>20</v>
      </c>
      <c r="C11" s="9" t="s">
        <v>44</v>
      </c>
      <c r="D11" s="10">
        <v>0.83333333333333337</v>
      </c>
      <c r="E11" s="11" t="s">
        <v>45</v>
      </c>
      <c r="F11" s="11" t="s">
        <v>46</v>
      </c>
      <c r="G11" s="9"/>
      <c r="H11" s="9"/>
      <c r="I11" s="9"/>
      <c r="J11" s="9" t="s">
        <v>90</v>
      </c>
    </row>
    <row r="12" spans="1:10" ht="33" x14ac:dyDescent="0.3">
      <c r="A12" s="8" t="s">
        <v>32</v>
      </c>
      <c r="B12" s="69">
        <v>21</v>
      </c>
      <c r="C12" s="69" t="s">
        <v>29</v>
      </c>
      <c r="D12" s="10">
        <v>0.83333333333333337</v>
      </c>
      <c r="E12" s="11" t="s">
        <v>47</v>
      </c>
      <c r="F12" s="11" t="s">
        <v>46</v>
      </c>
      <c r="G12" s="9"/>
      <c r="H12" s="9"/>
      <c r="I12" s="9"/>
      <c r="J12" s="9" t="s">
        <v>91</v>
      </c>
    </row>
    <row r="13" spans="1:10" ht="33" x14ac:dyDescent="0.3">
      <c r="A13" s="8" t="s">
        <v>32</v>
      </c>
      <c r="B13" s="69"/>
      <c r="C13" s="69"/>
      <c r="D13" s="10">
        <v>0.70833333333333337</v>
      </c>
      <c r="E13" s="11" t="s">
        <v>48</v>
      </c>
      <c r="F13" s="11" t="s">
        <v>49</v>
      </c>
      <c r="G13" s="12">
        <v>1</v>
      </c>
      <c r="H13" s="12"/>
      <c r="I13" s="12"/>
      <c r="J13" s="22" t="s">
        <v>92</v>
      </c>
    </row>
    <row r="14" spans="1:10" x14ac:dyDescent="0.3">
      <c r="A14" s="68" t="s">
        <v>32</v>
      </c>
      <c r="B14" s="69">
        <v>22</v>
      </c>
      <c r="C14" s="69" t="s">
        <v>22</v>
      </c>
      <c r="D14" s="9" t="s">
        <v>50</v>
      </c>
      <c r="E14" s="11" t="s">
        <v>51</v>
      </c>
      <c r="F14" s="11" t="s">
        <v>52</v>
      </c>
      <c r="G14" s="9">
        <v>1</v>
      </c>
      <c r="H14" s="9"/>
      <c r="I14" s="9"/>
      <c r="J14" s="23" t="s">
        <v>93</v>
      </c>
    </row>
    <row r="15" spans="1:10" ht="33" x14ac:dyDescent="0.3">
      <c r="A15" s="68"/>
      <c r="B15" s="69"/>
      <c r="C15" s="69"/>
      <c r="D15" s="10">
        <v>0.70833333333333337</v>
      </c>
      <c r="E15" s="11" t="s">
        <v>48</v>
      </c>
      <c r="F15" s="11" t="s">
        <v>49</v>
      </c>
      <c r="G15" s="12">
        <v>1</v>
      </c>
      <c r="H15" s="12"/>
      <c r="I15" s="12"/>
      <c r="J15" s="22" t="s">
        <v>92</v>
      </c>
    </row>
    <row r="16" spans="1:10" ht="33" x14ac:dyDescent="0.3">
      <c r="A16" s="68"/>
      <c r="B16" s="69"/>
      <c r="C16" s="69"/>
      <c r="D16" s="10">
        <v>0.58333333333333337</v>
      </c>
      <c r="E16" s="11" t="s">
        <v>53</v>
      </c>
      <c r="F16" s="11" t="s">
        <v>54</v>
      </c>
      <c r="G16" s="9">
        <v>0</v>
      </c>
      <c r="H16" s="9"/>
      <c r="I16" s="9"/>
      <c r="J16" s="14"/>
    </row>
    <row r="17" spans="1:10" ht="33" x14ac:dyDescent="0.3">
      <c r="A17" s="68" t="s">
        <v>32</v>
      </c>
      <c r="B17" s="69">
        <v>23</v>
      </c>
      <c r="C17" s="69" t="s">
        <v>33</v>
      </c>
      <c r="D17" s="10">
        <v>0.54166666666666663</v>
      </c>
      <c r="E17" s="11" t="s">
        <v>55</v>
      </c>
      <c r="F17" s="11" t="s">
        <v>52</v>
      </c>
      <c r="G17" s="9">
        <v>1</v>
      </c>
      <c r="H17" s="9"/>
      <c r="I17" s="9"/>
      <c r="J17" s="14" t="s">
        <v>93</v>
      </c>
    </row>
    <row r="18" spans="1:10" x14ac:dyDescent="0.3">
      <c r="A18" s="68"/>
      <c r="B18" s="69"/>
      <c r="C18" s="69"/>
      <c r="D18" s="10">
        <v>0.70833333333333337</v>
      </c>
      <c r="E18" s="11" t="s">
        <v>56</v>
      </c>
      <c r="F18" s="11" t="s">
        <v>57</v>
      </c>
      <c r="G18" s="9">
        <v>0</v>
      </c>
      <c r="H18" s="9"/>
      <c r="I18" s="9"/>
      <c r="J18" s="14"/>
    </row>
    <row r="19" spans="1:10" ht="33" x14ac:dyDescent="0.3">
      <c r="A19" s="68"/>
      <c r="B19" s="69"/>
      <c r="C19" s="69"/>
      <c r="D19" s="10">
        <v>0.70833333333333337</v>
      </c>
      <c r="E19" s="11" t="s">
        <v>48</v>
      </c>
      <c r="F19" s="11" t="s">
        <v>49</v>
      </c>
      <c r="G19" s="12">
        <v>1</v>
      </c>
      <c r="H19" s="12"/>
      <c r="I19" s="12"/>
      <c r="J19" s="22" t="s">
        <v>92</v>
      </c>
    </row>
    <row r="20" spans="1:10" x14ac:dyDescent="0.3">
      <c r="A20" s="68" t="s">
        <v>32</v>
      </c>
      <c r="B20" s="69">
        <v>24</v>
      </c>
      <c r="C20" s="69" t="s">
        <v>58</v>
      </c>
      <c r="D20" s="10">
        <v>0.625</v>
      </c>
      <c r="E20" s="11" t="s">
        <v>59</v>
      </c>
      <c r="F20" s="11" t="s">
        <v>24</v>
      </c>
      <c r="G20" s="9">
        <v>0</v>
      </c>
      <c r="H20" s="9"/>
      <c r="I20" s="9"/>
      <c r="J20" s="14"/>
    </row>
    <row r="21" spans="1:10" ht="33" x14ac:dyDescent="0.3">
      <c r="A21" s="68"/>
      <c r="B21" s="69"/>
      <c r="C21" s="69"/>
      <c r="D21" s="10">
        <v>0.54166666666666663</v>
      </c>
      <c r="E21" s="11" t="s">
        <v>60</v>
      </c>
      <c r="F21" s="11" t="s">
        <v>61</v>
      </c>
      <c r="G21" s="9">
        <v>1</v>
      </c>
      <c r="H21" s="9"/>
      <c r="I21" s="9"/>
      <c r="J21" s="14" t="s">
        <v>93</v>
      </c>
    </row>
    <row r="22" spans="1:10" ht="33" x14ac:dyDescent="0.3">
      <c r="A22" s="8" t="s">
        <v>32</v>
      </c>
      <c r="B22" s="9">
        <v>25</v>
      </c>
      <c r="C22" s="9" t="s">
        <v>62</v>
      </c>
      <c r="D22" s="10">
        <v>0.66666666666666663</v>
      </c>
      <c r="E22" s="11" t="s">
        <v>63</v>
      </c>
      <c r="F22" s="11" t="s">
        <v>64</v>
      </c>
      <c r="G22" s="9">
        <v>0</v>
      </c>
      <c r="H22" s="9"/>
      <c r="I22" s="9"/>
      <c r="J22" s="14"/>
    </row>
  </sheetData>
  <mergeCells count="21">
    <mergeCell ref="A14:A16"/>
    <mergeCell ref="B14:B16"/>
    <mergeCell ref="C14:C16"/>
    <mergeCell ref="A1:J1"/>
    <mergeCell ref="A2:J2"/>
    <mergeCell ref="A3:J3"/>
    <mergeCell ref="A4:J4"/>
    <mergeCell ref="A5:E5"/>
    <mergeCell ref="A6:F6"/>
    <mergeCell ref="G6:J6"/>
    <mergeCell ref="A9:A10"/>
    <mergeCell ref="B9:B10"/>
    <mergeCell ref="C9:C10"/>
    <mergeCell ref="B12:B13"/>
    <mergeCell ref="C12:C13"/>
    <mergeCell ref="A17:A19"/>
    <mergeCell ref="B17:B19"/>
    <mergeCell ref="C17:C19"/>
    <mergeCell ref="A20:A21"/>
    <mergeCell ref="B20:B21"/>
    <mergeCell ref="C20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="80" zoomScaleNormal="80" workbookViewId="0">
      <selection sqref="A1:H59"/>
    </sheetView>
  </sheetViews>
  <sheetFormatPr baseColWidth="10" defaultRowHeight="13.5" x14ac:dyDescent="0.3"/>
  <cols>
    <col min="1" max="1" width="29.85546875" style="25" customWidth="1"/>
    <col min="2" max="2" width="28" style="25" customWidth="1"/>
    <col min="3" max="3" width="26" style="25" customWidth="1"/>
    <col min="4" max="4" width="26.85546875" style="26" bestFit="1" customWidth="1"/>
    <col min="5" max="5" width="15" style="25" customWidth="1"/>
    <col min="6" max="6" width="12.7109375" style="25" bestFit="1" customWidth="1"/>
    <col min="7" max="7" width="14.5703125" style="25" bestFit="1" customWidth="1"/>
    <col min="8" max="8" width="12.7109375" style="25" bestFit="1" customWidth="1"/>
    <col min="9" max="16384" width="11.42578125" style="25"/>
  </cols>
  <sheetData>
    <row r="1" spans="1:10" ht="20.25" x14ac:dyDescent="0.3">
      <c r="A1" s="76" t="s">
        <v>0</v>
      </c>
      <c r="B1" s="76"/>
      <c r="C1" s="76"/>
      <c r="D1" s="76"/>
      <c r="E1" s="76"/>
      <c r="F1" s="76"/>
      <c r="G1" s="24"/>
      <c r="H1" s="24"/>
      <c r="I1" s="24"/>
      <c r="J1" s="24"/>
    </row>
    <row r="2" spans="1:10" ht="20.25" x14ac:dyDescent="0.3">
      <c r="A2" s="76" t="s">
        <v>1</v>
      </c>
      <c r="B2" s="76"/>
      <c r="C2" s="76"/>
      <c r="D2" s="76"/>
      <c r="E2" s="76"/>
      <c r="F2" s="76"/>
      <c r="G2" s="24"/>
      <c r="H2" s="24"/>
      <c r="I2" s="24"/>
      <c r="J2" s="24"/>
    </row>
    <row r="3" spans="1:10" ht="20.25" x14ac:dyDescent="0.3">
      <c r="A3" s="76" t="s">
        <v>94</v>
      </c>
      <c r="B3" s="76"/>
      <c r="C3" s="76"/>
      <c r="D3" s="76"/>
      <c r="E3" s="76"/>
      <c r="F3" s="76"/>
      <c r="G3" s="24"/>
      <c r="H3" s="24"/>
      <c r="I3" s="24"/>
      <c r="J3" s="24"/>
    </row>
    <row r="4" spans="1:10" ht="20.25" x14ac:dyDescent="0.3">
      <c r="A4" s="76" t="s">
        <v>95</v>
      </c>
      <c r="B4" s="76"/>
      <c r="C4" s="76"/>
      <c r="D4" s="76"/>
      <c r="E4" s="76"/>
      <c r="F4" s="76"/>
      <c r="G4" s="24"/>
      <c r="H4" s="24"/>
      <c r="I4" s="24"/>
      <c r="J4" s="24"/>
    </row>
    <row r="7" spans="1:10" ht="14.25" thickBot="1" x14ac:dyDescent="0.35"/>
    <row r="8" spans="1:10" ht="15" thickBot="1" x14ac:dyDescent="0.35">
      <c r="A8" s="27" t="s">
        <v>96</v>
      </c>
      <c r="B8" s="28" t="s">
        <v>97</v>
      </c>
      <c r="C8" s="28" t="s">
        <v>98</v>
      </c>
      <c r="D8" s="28" t="s">
        <v>99</v>
      </c>
      <c r="E8" s="29" t="s">
        <v>100</v>
      </c>
      <c r="F8" s="28" t="s">
        <v>101</v>
      </c>
      <c r="G8" s="28" t="s">
        <v>102</v>
      </c>
      <c r="H8" s="30" t="s">
        <v>69</v>
      </c>
    </row>
    <row r="9" spans="1:10" ht="14.25" x14ac:dyDescent="0.3">
      <c r="A9" s="87" t="s">
        <v>103</v>
      </c>
      <c r="B9" s="90" t="s">
        <v>104</v>
      </c>
      <c r="C9" s="90">
        <v>4</v>
      </c>
      <c r="D9" s="31" t="s">
        <v>105</v>
      </c>
      <c r="E9" s="32">
        <v>3</v>
      </c>
      <c r="F9" s="32">
        <f>C9*E9</f>
        <v>12</v>
      </c>
      <c r="G9" s="32"/>
      <c r="H9" s="33"/>
    </row>
    <row r="10" spans="1:10" ht="14.25" x14ac:dyDescent="0.3">
      <c r="A10" s="88"/>
      <c r="B10" s="91"/>
      <c r="C10" s="91"/>
      <c r="D10" s="34" t="s">
        <v>106</v>
      </c>
      <c r="E10" s="35">
        <v>3</v>
      </c>
      <c r="F10" s="35">
        <f>C9*E10</f>
        <v>12</v>
      </c>
      <c r="G10" s="35"/>
      <c r="H10" s="36"/>
    </row>
    <row r="11" spans="1:10" ht="14.25" x14ac:dyDescent="0.3">
      <c r="A11" s="88"/>
      <c r="B11" s="91"/>
      <c r="C11" s="91"/>
      <c r="D11" s="34" t="s">
        <v>107</v>
      </c>
      <c r="E11" s="35">
        <v>20</v>
      </c>
      <c r="F11" s="35">
        <f>C9*E11</f>
        <v>80</v>
      </c>
      <c r="G11" s="35"/>
      <c r="H11" s="36"/>
    </row>
    <row r="12" spans="1:10" ht="14.25" x14ac:dyDescent="0.3">
      <c r="A12" s="88"/>
      <c r="B12" s="91"/>
      <c r="C12" s="91"/>
      <c r="D12" s="34" t="s">
        <v>108</v>
      </c>
      <c r="E12" s="35">
        <v>0</v>
      </c>
      <c r="F12" s="35">
        <f t="shared" ref="F12" si="0">C11*E12</f>
        <v>0</v>
      </c>
      <c r="G12" s="35"/>
      <c r="H12" s="36"/>
    </row>
    <row r="13" spans="1:10" ht="14.25" x14ac:dyDescent="0.3">
      <c r="A13" s="88"/>
      <c r="B13" s="91"/>
      <c r="C13" s="91"/>
      <c r="D13" s="34" t="s">
        <v>109</v>
      </c>
      <c r="E13" s="35">
        <v>6</v>
      </c>
      <c r="F13" s="35">
        <f>E13*4</f>
        <v>24</v>
      </c>
      <c r="G13" s="35"/>
      <c r="H13" s="36"/>
    </row>
    <row r="14" spans="1:10" ht="14.25" x14ac:dyDescent="0.3">
      <c r="A14" s="88"/>
      <c r="B14" s="91"/>
      <c r="C14" s="91"/>
      <c r="D14" s="34" t="s">
        <v>110</v>
      </c>
      <c r="E14" s="35">
        <v>1</v>
      </c>
      <c r="F14" s="35">
        <f t="shared" ref="F14:F16" si="1">E14*4</f>
        <v>4</v>
      </c>
      <c r="G14" s="35"/>
      <c r="H14" s="36"/>
    </row>
    <row r="15" spans="1:10" ht="14.25" x14ac:dyDescent="0.3">
      <c r="A15" s="88"/>
      <c r="B15" s="91"/>
      <c r="C15" s="91"/>
      <c r="D15" s="34" t="s">
        <v>111</v>
      </c>
      <c r="E15" s="35">
        <v>1</v>
      </c>
      <c r="F15" s="35">
        <f t="shared" si="1"/>
        <v>4</v>
      </c>
      <c r="G15" s="35"/>
      <c r="H15" s="36"/>
    </row>
    <row r="16" spans="1:10" ht="15" thickBot="1" x14ac:dyDescent="0.35">
      <c r="A16" s="89"/>
      <c r="B16" s="92"/>
      <c r="C16" s="92"/>
      <c r="D16" s="37" t="s">
        <v>112</v>
      </c>
      <c r="E16" s="38">
        <v>3</v>
      </c>
      <c r="F16" s="38">
        <f t="shared" si="1"/>
        <v>12</v>
      </c>
      <c r="G16" s="38"/>
      <c r="H16" s="39"/>
    </row>
    <row r="17" spans="1:8" ht="14.25" x14ac:dyDescent="0.3">
      <c r="A17" s="87" t="s">
        <v>113</v>
      </c>
      <c r="B17" s="90" t="s">
        <v>114</v>
      </c>
      <c r="C17" s="96">
        <v>1</v>
      </c>
      <c r="D17" s="40" t="s">
        <v>105</v>
      </c>
      <c r="E17" s="32">
        <v>2</v>
      </c>
      <c r="F17" s="32">
        <f>E17*1</f>
        <v>2</v>
      </c>
      <c r="G17" s="32"/>
      <c r="H17" s="33"/>
    </row>
    <row r="18" spans="1:8" ht="14.25" x14ac:dyDescent="0.3">
      <c r="A18" s="88"/>
      <c r="B18" s="91"/>
      <c r="C18" s="97"/>
      <c r="D18" s="41" t="s">
        <v>106</v>
      </c>
      <c r="E18" s="35">
        <v>2</v>
      </c>
      <c r="F18" s="35">
        <f t="shared" ref="F18:F24" si="2">E18*1</f>
        <v>2</v>
      </c>
      <c r="G18" s="35"/>
      <c r="H18" s="36"/>
    </row>
    <row r="19" spans="1:8" ht="14.25" x14ac:dyDescent="0.3">
      <c r="A19" s="88"/>
      <c r="B19" s="91"/>
      <c r="C19" s="97"/>
      <c r="D19" s="41" t="s">
        <v>107</v>
      </c>
      <c r="E19" s="35">
        <v>10</v>
      </c>
      <c r="F19" s="35">
        <f t="shared" si="2"/>
        <v>10</v>
      </c>
      <c r="G19" s="35"/>
      <c r="H19" s="36"/>
    </row>
    <row r="20" spans="1:8" ht="14.25" x14ac:dyDescent="0.3">
      <c r="A20" s="88"/>
      <c r="B20" s="91"/>
      <c r="C20" s="97"/>
      <c r="D20" s="41" t="s">
        <v>108</v>
      </c>
      <c r="E20" s="35">
        <v>2</v>
      </c>
      <c r="F20" s="35">
        <f t="shared" si="2"/>
        <v>2</v>
      </c>
      <c r="G20" s="35"/>
      <c r="H20" s="36"/>
    </row>
    <row r="21" spans="1:8" ht="14.25" x14ac:dyDescent="0.3">
      <c r="A21" s="88"/>
      <c r="B21" s="91"/>
      <c r="C21" s="97"/>
      <c r="D21" s="41" t="s">
        <v>109</v>
      </c>
      <c r="E21" s="35">
        <v>1</v>
      </c>
      <c r="F21" s="35">
        <f t="shared" si="2"/>
        <v>1</v>
      </c>
      <c r="G21" s="35"/>
      <c r="H21" s="36"/>
    </row>
    <row r="22" spans="1:8" ht="14.25" x14ac:dyDescent="0.3">
      <c r="A22" s="88"/>
      <c r="B22" s="91"/>
      <c r="C22" s="97"/>
      <c r="D22" s="41" t="s">
        <v>110</v>
      </c>
      <c r="E22" s="35">
        <v>1</v>
      </c>
      <c r="F22" s="35">
        <f t="shared" si="2"/>
        <v>1</v>
      </c>
      <c r="G22" s="35"/>
      <c r="H22" s="36"/>
    </row>
    <row r="23" spans="1:8" ht="14.25" x14ac:dyDescent="0.3">
      <c r="A23" s="88"/>
      <c r="B23" s="91"/>
      <c r="C23" s="97"/>
      <c r="D23" s="41" t="s">
        <v>111</v>
      </c>
      <c r="E23" s="35">
        <v>2</v>
      </c>
      <c r="F23" s="35">
        <f t="shared" si="2"/>
        <v>2</v>
      </c>
      <c r="G23" s="35"/>
      <c r="H23" s="36"/>
    </row>
    <row r="24" spans="1:8" ht="15" thickBot="1" x14ac:dyDescent="0.35">
      <c r="A24" s="89"/>
      <c r="B24" s="92"/>
      <c r="C24" s="98"/>
      <c r="D24" s="42" t="s">
        <v>112</v>
      </c>
      <c r="E24" s="38">
        <v>2</v>
      </c>
      <c r="F24" s="38">
        <f t="shared" si="2"/>
        <v>2</v>
      </c>
      <c r="G24" s="38"/>
      <c r="H24" s="39"/>
    </row>
    <row r="25" spans="1:8" ht="14.25" x14ac:dyDescent="0.3">
      <c r="A25" s="87" t="s">
        <v>115</v>
      </c>
      <c r="B25" s="90" t="s">
        <v>116</v>
      </c>
      <c r="C25" s="90">
        <v>1</v>
      </c>
      <c r="D25" s="40" t="s">
        <v>105</v>
      </c>
      <c r="E25" s="32">
        <v>1</v>
      </c>
      <c r="F25" s="32">
        <f>E25*1</f>
        <v>1</v>
      </c>
      <c r="G25" s="32"/>
      <c r="H25" s="33"/>
    </row>
    <row r="26" spans="1:8" ht="14.25" x14ac:dyDescent="0.3">
      <c r="A26" s="88"/>
      <c r="B26" s="91"/>
      <c r="C26" s="91"/>
      <c r="D26" s="41" t="s">
        <v>106</v>
      </c>
      <c r="E26" s="35">
        <v>2</v>
      </c>
      <c r="F26" s="35">
        <f t="shared" ref="F26:F33" si="3">E26*1</f>
        <v>2</v>
      </c>
      <c r="G26" s="35"/>
      <c r="H26" s="36"/>
    </row>
    <row r="27" spans="1:8" ht="14.25" x14ac:dyDescent="0.3">
      <c r="A27" s="88"/>
      <c r="B27" s="91"/>
      <c r="C27" s="91"/>
      <c r="D27" s="41" t="s">
        <v>107</v>
      </c>
      <c r="E27" s="35">
        <v>6</v>
      </c>
      <c r="F27" s="35">
        <f t="shared" si="3"/>
        <v>6</v>
      </c>
      <c r="G27" s="35"/>
      <c r="H27" s="36"/>
    </row>
    <row r="28" spans="1:8" ht="14.25" x14ac:dyDescent="0.3">
      <c r="A28" s="88"/>
      <c r="B28" s="91"/>
      <c r="C28" s="91"/>
      <c r="D28" s="41" t="s">
        <v>117</v>
      </c>
      <c r="E28" s="35">
        <v>12</v>
      </c>
      <c r="F28" s="35">
        <v>12</v>
      </c>
      <c r="G28" s="35"/>
      <c r="H28" s="36"/>
    </row>
    <row r="29" spans="1:8" ht="14.25" x14ac:dyDescent="0.3">
      <c r="A29" s="88"/>
      <c r="B29" s="91"/>
      <c r="C29" s="91"/>
      <c r="D29" s="41" t="s">
        <v>108</v>
      </c>
      <c r="E29" s="35">
        <v>1</v>
      </c>
      <c r="F29" s="35">
        <f t="shared" si="3"/>
        <v>1</v>
      </c>
      <c r="G29" s="35"/>
      <c r="H29" s="36"/>
    </row>
    <row r="30" spans="1:8" ht="14.25" x14ac:dyDescent="0.3">
      <c r="A30" s="88"/>
      <c r="B30" s="91"/>
      <c r="C30" s="91"/>
      <c r="D30" s="41" t="s">
        <v>109</v>
      </c>
      <c r="E30" s="35">
        <v>2</v>
      </c>
      <c r="F30" s="35">
        <f t="shared" si="3"/>
        <v>2</v>
      </c>
      <c r="G30" s="35"/>
      <c r="H30" s="36"/>
    </row>
    <row r="31" spans="1:8" ht="14.25" x14ac:dyDescent="0.3">
      <c r="A31" s="88"/>
      <c r="B31" s="91"/>
      <c r="C31" s="91"/>
      <c r="D31" s="41" t="s">
        <v>110</v>
      </c>
      <c r="E31" s="35">
        <v>1</v>
      </c>
      <c r="F31" s="35">
        <f t="shared" si="3"/>
        <v>1</v>
      </c>
      <c r="G31" s="35"/>
      <c r="H31" s="36"/>
    </row>
    <row r="32" spans="1:8" ht="14.25" x14ac:dyDescent="0.3">
      <c r="A32" s="88"/>
      <c r="B32" s="91"/>
      <c r="C32" s="91"/>
      <c r="D32" s="41" t="s">
        <v>111</v>
      </c>
      <c r="E32" s="35">
        <v>1</v>
      </c>
      <c r="F32" s="35">
        <f t="shared" si="3"/>
        <v>1</v>
      </c>
      <c r="G32" s="35"/>
      <c r="H32" s="36"/>
    </row>
    <row r="33" spans="1:8" ht="15" thickBot="1" x14ac:dyDescent="0.35">
      <c r="A33" s="89"/>
      <c r="B33" s="92"/>
      <c r="C33" s="92"/>
      <c r="D33" s="42" t="s">
        <v>112</v>
      </c>
      <c r="E33" s="38">
        <v>2</v>
      </c>
      <c r="F33" s="38">
        <f t="shared" si="3"/>
        <v>2</v>
      </c>
      <c r="G33" s="38"/>
      <c r="H33" s="39"/>
    </row>
    <row r="34" spans="1:8" ht="14.25" x14ac:dyDescent="0.3">
      <c r="A34" s="88" t="s">
        <v>118</v>
      </c>
      <c r="B34" s="91" t="s">
        <v>119</v>
      </c>
      <c r="C34" s="91">
        <v>3</v>
      </c>
      <c r="D34" s="43" t="s">
        <v>105</v>
      </c>
      <c r="E34" s="44">
        <v>1</v>
      </c>
      <c r="F34" s="44">
        <f>E34*3</f>
        <v>3</v>
      </c>
      <c r="G34" s="44"/>
      <c r="H34" s="45"/>
    </row>
    <row r="35" spans="1:8" ht="14.25" x14ac:dyDescent="0.3">
      <c r="A35" s="88"/>
      <c r="B35" s="91"/>
      <c r="C35" s="91"/>
      <c r="D35" s="41" t="s">
        <v>106</v>
      </c>
      <c r="E35" s="35">
        <v>3</v>
      </c>
      <c r="F35" s="35">
        <f t="shared" ref="F35:F41" si="4">E35*3</f>
        <v>9</v>
      </c>
      <c r="G35" s="35"/>
      <c r="H35" s="36"/>
    </row>
    <row r="36" spans="1:8" ht="14.25" x14ac:dyDescent="0.3">
      <c r="A36" s="88"/>
      <c r="B36" s="91"/>
      <c r="C36" s="91"/>
      <c r="D36" s="41" t="s">
        <v>117</v>
      </c>
      <c r="E36" s="35">
        <v>20</v>
      </c>
      <c r="F36" s="35">
        <f t="shared" si="4"/>
        <v>60</v>
      </c>
      <c r="G36" s="35"/>
      <c r="H36" s="36"/>
    </row>
    <row r="37" spans="1:8" ht="14.25" x14ac:dyDescent="0.3">
      <c r="A37" s="88"/>
      <c r="B37" s="91"/>
      <c r="C37" s="91"/>
      <c r="D37" s="41" t="s">
        <v>108</v>
      </c>
      <c r="E37" s="35">
        <v>1</v>
      </c>
      <c r="F37" s="35">
        <f t="shared" si="4"/>
        <v>3</v>
      </c>
      <c r="G37" s="35"/>
      <c r="H37" s="36"/>
    </row>
    <row r="38" spans="1:8" ht="14.25" x14ac:dyDescent="0.3">
      <c r="A38" s="88"/>
      <c r="B38" s="91"/>
      <c r="C38" s="91"/>
      <c r="D38" s="41" t="s">
        <v>109</v>
      </c>
      <c r="E38" s="35">
        <v>2</v>
      </c>
      <c r="F38" s="35">
        <f t="shared" si="4"/>
        <v>6</v>
      </c>
      <c r="G38" s="35"/>
      <c r="H38" s="36"/>
    </row>
    <row r="39" spans="1:8" ht="14.25" x14ac:dyDescent="0.3">
      <c r="A39" s="88"/>
      <c r="B39" s="91"/>
      <c r="C39" s="91"/>
      <c r="D39" s="41" t="s">
        <v>110</v>
      </c>
      <c r="E39" s="35">
        <v>1</v>
      </c>
      <c r="F39" s="35">
        <f t="shared" si="4"/>
        <v>3</v>
      </c>
      <c r="G39" s="35"/>
      <c r="H39" s="36"/>
    </row>
    <row r="40" spans="1:8" ht="14.25" x14ac:dyDescent="0.3">
      <c r="A40" s="88"/>
      <c r="B40" s="91"/>
      <c r="C40" s="91"/>
      <c r="D40" s="41" t="s">
        <v>111</v>
      </c>
      <c r="E40" s="35">
        <v>1</v>
      </c>
      <c r="F40" s="35">
        <f t="shared" si="4"/>
        <v>3</v>
      </c>
      <c r="G40" s="35"/>
      <c r="H40" s="36"/>
    </row>
    <row r="41" spans="1:8" ht="15" thickBot="1" x14ac:dyDescent="0.35">
      <c r="A41" s="88"/>
      <c r="B41" s="91"/>
      <c r="C41" s="91"/>
      <c r="D41" s="46" t="s">
        <v>112</v>
      </c>
      <c r="E41" s="47">
        <v>2</v>
      </c>
      <c r="F41" s="47">
        <f t="shared" si="4"/>
        <v>6</v>
      </c>
      <c r="G41" s="47"/>
      <c r="H41" s="48"/>
    </row>
    <row r="42" spans="1:8" ht="14.25" x14ac:dyDescent="0.3">
      <c r="A42" s="93" t="s">
        <v>120</v>
      </c>
      <c r="B42" s="90" t="s">
        <v>121</v>
      </c>
      <c r="C42" s="96">
        <v>1</v>
      </c>
      <c r="D42" s="40" t="s">
        <v>105</v>
      </c>
      <c r="E42" s="32">
        <v>1</v>
      </c>
      <c r="F42" s="32">
        <f>E42*1</f>
        <v>1</v>
      </c>
      <c r="G42" s="32"/>
      <c r="H42" s="33"/>
    </row>
    <row r="43" spans="1:8" ht="14.25" x14ac:dyDescent="0.3">
      <c r="A43" s="94"/>
      <c r="B43" s="91"/>
      <c r="C43" s="97"/>
      <c r="D43" s="41" t="s">
        <v>106</v>
      </c>
      <c r="E43" s="35">
        <v>1</v>
      </c>
      <c r="F43" s="35">
        <f t="shared" ref="F43:F49" si="5">E43*1</f>
        <v>1</v>
      </c>
      <c r="G43" s="35"/>
      <c r="H43" s="36"/>
    </row>
    <row r="44" spans="1:8" ht="14.25" x14ac:dyDescent="0.3">
      <c r="A44" s="94"/>
      <c r="B44" s="91"/>
      <c r="C44" s="97"/>
      <c r="D44" s="41" t="s">
        <v>107</v>
      </c>
      <c r="E44" s="35">
        <v>6</v>
      </c>
      <c r="F44" s="35">
        <f t="shared" si="5"/>
        <v>6</v>
      </c>
      <c r="G44" s="35"/>
      <c r="H44" s="36"/>
    </row>
    <row r="45" spans="1:8" ht="14.25" x14ac:dyDescent="0.3">
      <c r="A45" s="94"/>
      <c r="B45" s="91"/>
      <c r="C45" s="97"/>
      <c r="D45" s="41" t="s">
        <v>108</v>
      </c>
      <c r="E45" s="35">
        <v>1</v>
      </c>
      <c r="F45" s="35">
        <f t="shared" si="5"/>
        <v>1</v>
      </c>
      <c r="G45" s="35"/>
      <c r="H45" s="36"/>
    </row>
    <row r="46" spans="1:8" ht="14.25" x14ac:dyDescent="0.3">
      <c r="A46" s="94"/>
      <c r="B46" s="91"/>
      <c r="C46" s="97"/>
      <c r="D46" s="41" t="s">
        <v>109</v>
      </c>
      <c r="E46" s="35">
        <v>1</v>
      </c>
      <c r="F46" s="35">
        <f t="shared" si="5"/>
        <v>1</v>
      </c>
      <c r="G46" s="35"/>
      <c r="H46" s="36"/>
    </row>
    <row r="47" spans="1:8" ht="14.25" x14ac:dyDescent="0.3">
      <c r="A47" s="94"/>
      <c r="B47" s="91"/>
      <c r="C47" s="97"/>
      <c r="D47" s="41" t="s">
        <v>110</v>
      </c>
      <c r="E47" s="35">
        <v>1</v>
      </c>
      <c r="F47" s="35">
        <f t="shared" si="5"/>
        <v>1</v>
      </c>
      <c r="G47" s="35"/>
      <c r="H47" s="36"/>
    </row>
    <row r="48" spans="1:8" ht="14.25" x14ac:dyDescent="0.3">
      <c r="A48" s="94"/>
      <c r="B48" s="91"/>
      <c r="C48" s="97"/>
      <c r="D48" s="41" t="s">
        <v>111</v>
      </c>
      <c r="E48" s="35">
        <v>1</v>
      </c>
      <c r="F48" s="35">
        <f t="shared" si="5"/>
        <v>1</v>
      </c>
      <c r="G48" s="35"/>
      <c r="H48" s="36"/>
    </row>
    <row r="49" spans="1:8" ht="15" thickBot="1" x14ac:dyDescent="0.35">
      <c r="A49" s="95"/>
      <c r="B49" s="92"/>
      <c r="C49" s="98"/>
      <c r="D49" s="42" t="s">
        <v>112</v>
      </c>
      <c r="E49" s="38">
        <v>1</v>
      </c>
      <c r="F49" s="38">
        <f t="shared" si="5"/>
        <v>1</v>
      </c>
      <c r="G49" s="38"/>
      <c r="H49" s="39"/>
    </row>
    <row r="50" spans="1:8" ht="14.25" x14ac:dyDescent="0.3">
      <c r="A50" s="87" t="s">
        <v>122</v>
      </c>
      <c r="B50" s="90" t="s">
        <v>123</v>
      </c>
      <c r="C50" s="90">
        <v>1</v>
      </c>
      <c r="D50" s="40" t="s">
        <v>105</v>
      </c>
      <c r="E50" s="32">
        <v>2</v>
      </c>
      <c r="F50" s="32">
        <f>E50*1</f>
        <v>2</v>
      </c>
      <c r="G50" s="32"/>
      <c r="H50" s="33"/>
    </row>
    <row r="51" spans="1:8" ht="14.25" x14ac:dyDescent="0.3">
      <c r="A51" s="88"/>
      <c r="B51" s="91"/>
      <c r="C51" s="91"/>
      <c r="D51" s="41" t="s">
        <v>106</v>
      </c>
      <c r="E51" s="35">
        <v>2</v>
      </c>
      <c r="F51" s="35">
        <f t="shared" ref="F51:F57" si="6">E51*1</f>
        <v>2</v>
      </c>
      <c r="G51" s="35"/>
      <c r="H51" s="36"/>
    </row>
    <row r="52" spans="1:8" ht="14.25" x14ac:dyDescent="0.3">
      <c r="A52" s="88"/>
      <c r="B52" s="91"/>
      <c r="C52" s="91"/>
      <c r="D52" s="41" t="s">
        <v>107</v>
      </c>
      <c r="E52" s="35">
        <v>10</v>
      </c>
      <c r="F52" s="35">
        <f t="shared" si="6"/>
        <v>10</v>
      </c>
      <c r="G52" s="35"/>
      <c r="H52" s="36"/>
    </row>
    <row r="53" spans="1:8" ht="14.25" x14ac:dyDescent="0.3">
      <c r="A53" s="88"/>
      <c r="B53" s="91"/>
      <c r="C53" s="91"/>
      <c r="D53" s="41" t="s">
        <v>108</v>
      </c>
      <c r="E53" s="35">
        <v>2</v>
      </c>
      <c r="F53" s="35">
        <f t="shared" si="6"/>
        <v>2</v>
      </c>
      <c r="G53" s="35"/>
      <c r="H53" s="36"/>
    </row>
    <row r="54" spans="1:8" ht="14.25" x14ac:dyDescent="0.3">
      <c r="A54" s="88"/>
      <c r="B54" s="91"/>
      <c r="C54" s="91"/>
      <c r="D54" s="41" t="s">
        <v>109</v>
      </c>
      <c r="E54" s="35">
        <v>1</v>
      </c>
      <c r="F54" s="35">
        <f t="shared" si="6"/>
        <v>1</v>
      </c>
      <c r="G54" s="35"/>
      <c r="H54" s="36"/>
    </row>
    <row r="55" spans="1:8" ht="14.25" x14ac:dyDescent="0.3">
      <c r="A55" s="88"/>
      <c r="B55" s="91"/>
      <c r="C55" s="91"/>
      <c r="D55" s="41" t="s">
        <v>110</v>
      </c>
      <c r="E55" s="35">
        <v>1</v>
      </c>
      <c r="F55" s="35">
        <f t="shared" si="6"/>
        <v>1</v>
      </c>
      <c r="G55" s="35"/>
      <c r="H55" s="36"/>
    </row>
    <row r="56" spans="1:8" ht="14.25" x14ac:dyDescent="0.3">
      <c r="A56" s="88"/>
      <c r="B56" s="91"/>
      <c r="C56" s="91"/>
      <c r="D56" s="41" t="s">
        <v>111</v>
      </c>
      <c r="E56" s="35">
        <v>2</v>
      </c>
      <c r="F56" s="35">
        <f t="shared" si="6"/>
        <v>2</v>
      </c>
      <c r="G56" s="35"/>
      <c r="H56" s="36"/>
    </row>
    <row r="57" spans="1:8" ht="15" thickBot="1" x14ac:dyDescent="0.35">
      <c r="A57" s="89"/>
      <c r="B57" s="92"/>
      <c r="C57" s="92"/>
      <c r="D57" s="42" t="s">
        <v>112</v>
      </c>
      <c r="E57" s="38">
        <v>2</v>
      </c>
      <c r="F57" s="38">
        <f t="shared" si="6"/>
        <v>2</v>
      </c>
      <c r="G57" s="38"/>
      <c r="H57" s="39"/>
    </row>
    <row r="59" spans="1:8" x14ac:dyDescent="0.3">
      <c r="G59" s="25" t="s">
        <v>124</v>
      </c>
      <c r="H59" s="49">
        <f>SUM(H9:H57)</f>
        <v>0</v>
      </c>
    </row>
  </sheetData>
  <mergeCells count="22">
    <mergeCell ref="A1:F1"/>
    <mergeCell ref="A2:F2"/>
    <mergeCell ref="A3:F3"/>
    <mergeCell ref="A4:F4"/>
    <mergeCell ref="A9:A16"/>
    <mergeCell ref="B9:B16"/>
    <mergeCell ref="C9:C16"/>
    <mergeCell ref="A17:A24"/>
    <mergeCell ref="B17:B24"/>
    <mergeCell ref="C17:C24"/>
    <mergeCell ref="A25:A33"/>
    <mergeCell ref="B25:B33"/>
    <mergeCell ref="C25:C33"/>
    <mergeCell ref="A50:A57"/>
    <mergeCell ref="B50:B57"/>
    <mergeCell ref="C50:C57"/>
    <mergeCell ref="A34:A41"/>
    <mergeCell ref="B34:B41"/>
    <mergeCell ref="C34:C41"/>
    <mergeCell ref="A42:A49"/>
    <mergeCell ref="B42:B49"/>
    <mergeCell ref="C42:C49"/>
  </mergeCells>
  <pageMargins left="0.7" right="0.7" top="0.75" bottom="0.75" header="0.3" footer="0.3"/>
  <pageSetup scale="5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workbookViewId="0">
      <selection sqref="A1:H72"/>
    </sheetView>
  </sheetViews>
  <sheetFormatPr baseColWidth="10" defaultRowHeight="16.5" x14ac:dyDescent="0.3"/>
  <cols>
    <col min="1" max="1" width="24.28515625" style="1" customWidth="1"/>
    <col min="2" max="2" width="38.140625" style="1" customWidth="1"/>
    <col min="3" max="3" width="11.42578125" style="1"/>
    <col min="4" max="4" width="34.5703125" style="1" bestFit="1" customWidth="1"/>
    <col min="5" max="6" width="11.42578125" style="1"/>
    <col min="7" max="7" width="14.140625" style="1" customWidth="1"/>
    <col min="8" max="8" width="15.28515625" style="1" customWidth="1"/>
    <col min="9" max="16384" width="11.42578125" style="1"/>
  </cols>
  <sheetData>
    <row r="1" spans="1:8" ht="20.25" x14ac:dyDescent="0.3">
      <c r="A1" s="76" t="s">
        <v>0</v>
      </c>
      <c r="B1" s="76"/>
      <c r="C1" s="76"/>
      <c r="D1" s="76"/>
      <c r="E1" s="76"/>
      <c r="F1" s="76"/>
    </row>
    <row r="2" spans="1:8" ht="20.25" x14ac:dyDescent="0.3">
      <c r="A2" s="76" t="s">
        <v>1</v>
      </c>
      <c r="B2" s="76"/>
      <c r="C2" s="76"/>
      <c r="D2" s="76"/>
      <c r="E2" s="76"/>
      <c r="F2" s="76"/>
    </row>
    <row r="3" spans="1:8" ht="20.25" x14ac:dyDescent="0.3">
      <c r="A3" s="76" t="s">
        <v>125</v>
      </c>
      <c r="B3" s="76"/>
      <c r="C3" s="76"/>
      <c r="D3" s="76"/>
      <c r="E3" s="76"/>
      <c r="F3" s="76"/>
    </row>
    <row r="4" spans="1:8" ht="20.25" x14ac:dyDescent="0.3">
      <c r="A4" s="76" t="s">
        <v>126</v>
      </c>
      <c r="B4" s="76"/>
      <c r="C4" s="76"/>
      <c r="D4" s="76"/>
      <c r="E4" s="76"/>
      <c r="F4" s="76"/>
    </row>
    <row r="6" spans="1:8" s="50" customFormat="1" ht="13.5" x14ac:dyDescent="0.25"/>
    <row r="7" spans="1:8" s="50" customFormat="1" ht="13.5" x14ac:dyDescent="0.25"/>
    <row r="8" spans="1:8" s="50" customFormat="1" ht="14.25" thickBot="1" x14ac:dyDescent="0.3"/>
    <row r="9" spans="1:8" s="50" customFormat="1" ht="13.5" x14ac:dyDescent="0.25">
      <c r="A9" s="51" t="s">
        <v>96</v>
      </c>
      <c r="B9" s="52" t="s">
        <v>97</v>
      </c>
      <c r="C9" s="52" t="s">
        <v>68</v>
      </c>
      <c r="D9" s="52" t="s">
        <v>99</v>
      </c>
      <c r="E9" s="52" t="s">
        <v>140</v>
      </c>
      <c r="F9" s="52" t="s">
        <v>101</v>
      </c>
      <c r="G9" s="28" t="s">
        <v>102</v>
      </c>
      <c r="H9" s="30" t="s">
        <v>69</v>
      </c>
    </row>
    <row r="10" spans="1:8" s="50" customFormat="1" ht="13.5" x14ac:dyDescent="0.25">
      <c r="A10" s="111" t="s">
        <v>127</v>
      </c>
      <c r="B10" s="112" t="s">
        <v>128</v>
      </c>
      <c r="C10" s="113">
        <v>2</v>
      </c>
      <c r="D10" s="53" t="s">
        <v>105</v>
      </c>
      <c r="E10" s="54">
        <v>3</v>
      </c>
      <c r="F10" s="54">
        <f>C10*E10</f>
        <v>6</v>
      </c>
      <c r="G10" s="54"/>
      <c r="H10" s="55"/>
    </row>
    <row r="11" spans="1:8" s="50" customFormat="1" ht="13.5" x14ac:dyDescent="0.25">
      <c r="A11" s="100"/>
      <c r="B11" s="103"/>
      <c r="C11" s="107"/>
      <c r="D11" s="53" t="s">
        <v>106</v>
      </c>
      <c r="E11" s="54">
        <v>3</v>
      </c>
      <c r="F11" s="54">
        <f>C10*E11</f>
        <v>6</v>
      </c>
      <c r="G11" s="54"/>
      <c r="H11" s="55"/>
    </row>
    <row r="12" spans="1:8" s="50" customFormat="1" ht="13.5" x14ac:dyDescent="0.25">
      <c r="A12" s="100"/>
      <c r="B12" s="103"/>
      <c r="C12" s="107"/>
      <c r="D12" s="53" t="s">
        <v>117</v>
      </c>
      <c r="E12" s="54">
        <v>20</v>
      </c>
      <c r="F12" s="54">
        <f>C10*E12</f>
        <v>40</v>
      </c>
      <c r="G12" s="54"/>
      <c r="H12" s="55"/>
    </row>
    <row r="13" spans="1:8" s="50" customFormat="1" ht="13.5" x14ac:dyDescent="0.25">
      <c r="A13" s="100"/>
      <c r="B13" s="103"/>
      <c r="C13" s="107"/>
      <c r="D13" s="53" t="s">
        <v>108</v>
      </c>
      <c r="E13" s="54">
        <v>3</v>
      </c>
      <c r="F13" s="54">
        <f t="shared" ref="F13" si="0">C12*E13</f>
        <v>0</v>
      </c>
      <c r="G13" s="54"/>
      <c r="H13" s="55"/>
    </row>
    <row r="14" spans="1:8" s="50" customFormat="1" ht="13.5" x14ac:dyDescent="0.25">
      <c r="A14" s="100"/>
      <c r="B14" s="103"/>
      <c r="C14" s="107"/>
      <c r="D14" s="53" t="s">
        <v>109</v>
      </c>
      <c r="E14" s="54">
        <v>6</v>
      </c>
      <c r="F14" s="54">
        <f>E14*4</f>
        <v>24</v>
      </c>
      <c r="G14" s="54"/>
      <c r="H14" s="55"/>
    </row>
    <row r="15" spans="1:8" s="50" customFormat="1" ht="13.5" x14ac:dyDescent="0.25">
      <c r="A15" s="100"/>
      <c r="B15" s="103"/>
      <c r="C15" s="107"/>
      <c r="D15" s="53" t="s">
        <v>110</v>
      </c>
      <c r="E15" s="54">
        <v>1</v>
      </c>
      <c r="F15" s="54">
        <f t="shared" ref="F15:F17" si="1">E15*4</f>
        <v>4</v>
      </c>
      <c r="G15" s="54"/>
      <c r="H15" s="55"/>
    </row>
    <row r="16" spans="1:8" s="50" customFormat="1" ht="13.5" x14ac:dyDescent="0.25">
      <c r="A16" s="100"/>
      <c r="B16" s="103"/>
      <c r="C16" s="107"/>
      <c r="D16" s="53" t="s">
        <v>111</v>
      </c>
      <c r="E16" s="54">
        <v>1</v>
      </c>
      <c r="F16" s="54">
        <f t="shared" si="1"/>
        <v>4</v>
      </c>
      <c r="G16" s="54"/>
      <c r="H16" s="55"/>
    </row>
    <row r="17" spans="1:8" s="50" customFormat="1" ht="14.25" thickBot="1" x14ac:dyDescent="0.3">
      <c r="A17" s="100"/>
      <c r="B17" s="103"/>
      <c r="C17" s="107"/>
      <c r="D17" s="56" t="s">
        <v>112</v>
      </c>
      <c r="E17" s="57">
        <v>3</v>
      </c>
      <c r="F17" s="57">
        <f t="shared" si="1"/>
        <v>12</v>
      </c>
      <c r="G17" s="57"/>
      <c r="H17" s="58"/>
    </row>
    <row r="18" spans="1:8" s="50" customFormat="1" ht="13.5" x14ac:dyDescent="0.25">
      <c r="A18" s="110" t="s">
        <v>129</v>
      </c>
      <c r="B18" s="102" t="s">
        <v>114</v>
      </c>
      <c r="C18" s="109">
        <v>1</v>
      </c>
      <c r="D18" s="59" t="s">
        <v>105</v>
      </c>
      <c r="E18" s="60">
        <v>1</v>
      </c>
      <c r="F18" s="60">
        <f>E18*1</f>
        <v>1</v>
      </c>
      <c r="G18" s="60"/>
      <c r="H18" s="61"/>
    </row>
    <row r="19" spans="1:8" s="50" customFormat="1" ht="13.5" x14ac:dyDescent="0.25">
      <c r="A19" s="105"/>
      <c r="B19" s="103"/>
      <c r="C19" s="107"/>
      <c r="D19" s="53" t="s">
        <v>106</v>
      </c>
      <c r="E19" s="54">
        <v>1</v>
      </c>
      <c r="F19" s="54">
        <f t="shared" ref="F19:F28" si="2">E19*1</f>
        <v>1</v>
      </c>
      <c r="G19" s="54"/>
      <c r="H19" s="55"/>
    </row>
    <row r="20" spans="1:8" s="50" customFormat="1" ht="13.5" x14ac:dyDescent="0.25">
      <c r="A20" s="105"/>
      <c r="B20" s="103"/>
      <c r="C20" s="107"/>
      <c r="D20" s="53" t="s">
        <v>117</v>
      </c>
      <c r="E20" s="54">
        <v>10</v>
      </c>
      <c r="F20" s="54">
        <f t="shared" si="2"/>
        <v>10</v>
      </c>
      <c r="G20" s="54"/>
      <c r="H20" s="55"/>
    </row>
    <row r="21" spans="1:8" s="50" customFormat="1" ht="13.5" x14ac:dyDescent="0.25">
      <c r="A21" s="105"/>
      <c r="B21" s="103"/>
      <c r="C21" s="107"/>
      <c r="D21" s="53" t="s">
        <v>108</v>
      </c>
      <c r="E21" s="54">
        <v>1</v>
      </c>
      <c r="F21" s="54">
        <f t="shared" si="2"/>
        <v>1</v>
      </c>
      <c r="G21" s="54"/>
      <c r="H21" s="55"/>
    </row>
    <row r="22" spans="1:8" s="50" customFormat="1" ht="13.5" x14ac:dyDescent="0.25">
      <c r="A22" s="105"/>
      <c r="B22" s="103"/>
      <c r="C22" s="107"/>
      <c r="D22" s="53" t="s">
        <v>109</v>
      </c>
      <c r="E22" s="54">
        <v>2</v>
      </c>
      <c r="F22" s="54">
        <f t="shared" si="2"/>
        <v>2</v>
      </c>
      <c r="G22" s="54"/>
      <c r="H22" s="55"/>
    </row>
    <row r="23" spans="1:8" s="50" customFormat="1" ht="13.5" x14ac:dyDescent="0.25">
      <c r="A23" s="105"/>
      <c r="B23" s="103"/>
      <c r="C23" s="107"/>
      <c r="D23" s="53" t="s">
        <v>110</v>
      </c>
      <c r="E23" s="54">
        <v>1</v>
      </c>
      <c r="F23" s="54">
        <f t="shared" si="2"/>
        <v>1</v>
      </c>
      <c r="G23" s="54"/>
      <c r="H23" s="55"/>
    </row>
    <row r="24" spans="1:8" s="50" customFormat="1" ht="13.5" x14ac:dyDescent="0.25">
      <c r="A24" s="105"/>
      <c r="B24" s="103"/>
      <c r="C24" s="107"/>
      <c r="D24" s="53" t="s">
        <v>111</v>
      </c>
      <c r="E24" s="54">
        <v>2</v>
      </c>
      <c r="F24" s="54">
        <f t="shared" si="2"/>
        <v>2</v>
      </c>
      <c r="G24" s="54"/>
      <c r="H24" s="55"/>
    </row>
    <row r="25" spans="1:8" s="50" customFormat="1" ht="13.5" x14ac:dyDescent="0.25">
      <c r="A25" s="105"/>
      <c r="B25" s="103"/>
      <c r="C25" s="107"/>
      <c r="D25" s="53" t="s">
        <v>130</v>
      </c>
      <c r="E25" s="54">
        <v>1</v>
      </c>
      <c r="F25" s="54">
        <f t="shared" si="2"/>
        <v>1</v>
      </c>
      <c r="G25" s="54"/>
      <c r="H25" s="55"/>
    </row>
    <row r="26" spans="1:8" s="50" customFormat="1" ht="13.5" x14ac:dyDescent="0.25">
      <c r="A26" s="105"/>
      <c r="B26" s="103"/>
      <c r="C26" s="107"/>
      <c r="D26" s="53" t="s">
        <v>131</v>
      </c>
      <c r="E26" s="54">
        <v>1</v>
      </c>
      <c r="F26" s="54">
        <f t="shared" si="2"/>
        <v>1</v>
      </c>
      <c r="G26" s="54"/>
      <c r="H26" s="55"/>
    </row>
    <row r="27" spans="1:8" s="50" customFormat="1" ht="13.5" x14ac:dyDescent="0.25">
      <c r="A27" s="105"/>
      <c r="B27" s="103"/>
      <c r="C27" s="107"/>
      <c r="D27" s="53" t="s">
        <v>132</v>
      </c>
      <c r="E27" s="54">
        <v>1</v>
      </c>
      <c r="F27" s="54">
        <v>1</v>
      </c>
      <c r="G27" s="54"/>
      <c r="H27" s="55"/>
    </row>
    <row r="28" spans="1:8" s="50" customFormat="1" ht="14.25" thickBot="1" x14ac:dyDescent="0.3">
      <c r="A28" s="106"/>
      <c r="B28" s="104"/>
      <c r="C28" s="108"/>
      <c r="D28" s="62" t="s">
        <v>112</v>
      </c>
      <c r="E28" s="63">
        <v>2</v>
      </c>
      <c r="F28" s="63">
        <f t="shared" si="2"/>
        <v>2</v>
      </c>
      <c r="G28" s="63"/>
      <c r="H28" s="64"/>
    </row>
    <row r="29" spans="1:8" s="50" customFormat="1" ht="13.5" x14ac:dyDescent="0.25">
      <c r="A29" s="105" t="s">
        <v>133</v>
      </c>
      <c r="B29" s="103" t="s">
        <v>121</v>
      </c>
      <c r="C29" s="103">
        <v>1</v>
      </c>
      <c r="D29" s="65" t="s">
        <v>105</v>
      </c>
      <c r="E29" s="66">
        <v>1</v>
      </c>
      <c r="F29" s="66">
        <f>E29*1</f>
        <v>1</v>
      </c>
      <c r="G29" s="66"/>
      <c r="H29" s="67"/>
    </row>
    <row r="30" spans="1:8" s="50" customFormat="1" ht="13.5" x14ac:dyDescent="0.25">
      <c r="A30" s="105"/>
      <c r="B30" s="103"/>
      <c r="C30" s="103"/>
      <c r="D30" s="53" t="s">
        <v>106</v>
      </c>
      <c r="E30" s="54">
        <v>1</v>
      </c>
      <c r="F30" s="54">
        <f t="shared" ref="F30:F37" si="3">E30*1</f>
        <v>1</v>
      </c>
      <c r="G30" s="54"/>
      <c r="H30" s="55"/>
    </row>
    <row r="31" spans="1:8" s="50" customFormat="1" ht="13.5" x14ac:dyDescent="0.25">
      <c r="A31" s="105"/>
      <c r="B31" s="103"/>
      <c r="C31" s="103"/>
      <c r="D31" s="53" t="s">
        <v>107</v>
      </c>
      <c r="E31" s="54">
        <v>6</v>
      </c>
      <c r="F31" s="54">
        <f t="shared" si="3"/>
        <v>6</v>
      </c>
      <c r="G31" s="54"/>
      <c r="H31" s="55"/>
    </row>
    <row r="32" spans="1:8" s="50" customFormat="1" ht="13.5" x14ac:dyDescent="0.25">
      <c r="A32" s="105"/>
      <c r="B32" s="103"/>
      <c r="C32" s="103"/>
      <c r="D32" s="53" t="s">
        <v>117</v>
      </c>
      <c r="E32" s="54">
        <v>12</v>
      </c>
      <c r="F32" s="54">
        <v>12</v>
      </c>
      <c r="G32" s="54"/>
      <c r="H32" s="55"/>
    </row>
    <row r="33" spans="1:8" s="50" customFormat="1" ht="13.5" x14ac:dyDescent="0.25">
      <c r="A33" s="105"/>
      <c r="B33" s="103"/>
      <c r="C33" s="103"/>
      <c r="D33" s="53" t="s">
        <v>108</v>
      </c>
      <c r="E33" s="54">
        <v>1</v>
      </c>
      <c r="F33" s="54">
        <f t="shared" si="3"/>
        <v>1</v>
      </c>
      <c r="G33" s="54"/>
      <c r="H33" s="55"/>
    </row>
    <row r="34" spans="1:8" s="50" customFormat="1" ht="13.5" x14ac:dyDescent="0.25">
      <c r="A34" s="105"/>
      <c r="B34" s="103"/>
      <c r="C34" s="103"/>
      <c r="D34" s="53" t="s">
        <v>109</v>
      </c>
      <c r="E34" s="54">
        <v>2</v>
      </c>
      <c r="F34" s="54">
        <f t="shared" si="3"/>
        <v>2</v>
      </c>
      <c r="G34" s="54"/>
      <c r="H34" s="55"/>
    </row>
    <row r="35" spans="1:8" s="50" customFormat="1" ht="13.5" x14ac:dyDescent="0.25">
      <c r="A35" s="105"/>
      <c r="B35" s="103"/>
      <c r="C35" s="103"/>
      <c r="D35" s="53" t="s">
        <v>110</v>
      </c>
      <c r="E35" s="54">
        <v>1</v>
      </c>
      <c r="F35" s="54">
        <f t="shared" si="3"/>
        <v>1</v>
      </c>
      <c r="G35" s="54"/>
      <c r="H35" s="55"/>
    </row>
    <row r="36" spans="1:8" s="50" customFormat="1" ht="13.5" x14ac:dyDescent="0.25">
      <c r="A36" s="105"/>
      <c r="B36" s="103"/>
      <c r="C36" s="103"/>
      <c r="D36" s="53" t="s">
        <v>111</v>
      </c>
      <c r="E36" s="54">
        <v>1</v>
      </c>
      <c r="F36" s="54">
        <f t="shared" si="3"/>
        <v>1</v>
      </c>
      <c r="G36" s="54"/>
      <c r="H36" s="55"/>
    </row>
    <row r="37" spans="1:8" s="50" customFormat="1" ht="14.25" thickBot="1" x14ac:dyDescent="0.3">
      <c r="A37" s="105"/>
      <c r="B37" s="103"/>
      <c r="C37" s="103"/>
      <c r="D37" s="56" t="s">
        <v>112</v>
      </c>
      <c r="E37" s="57">
        <v>2</v>
      </c>
      <c r="F37" s="57">
        <f t="shared" si="3"/>
        <v>2</v>
      </c>
      <c r="G37" s="57"/>
      <c r="H37" s="58"/>
    </row>
    <row r="38" spans="1:8" s="50" customFormat="1" ht="13.5" x14ac:dyDescent="0.25">
      <c r="A38" s="99" t="s">
        <v>134</v>
      </c>
      <c r="B38" s="102" t="s">
        <v>128</v>
      </c>
      <c r="C38" s="109">
        <v>2</v>
      </c>
      <c r="D38" s="59" t="s">
        <v>105</v>
      </c>
      <c r="E38" s="60">
        <v>3</v>
      </c>
      <c r="F38" s="60">
        <f>C38*E38</f>
        <v>6</v>
      </c>
      <c r="G38" s="60"/>
      <c r="H38" s="61"/>
    </row>
    <row r="39" spans="1:8" s="50" customFormat="1" ht="13.5" x14ac:dyDescent="0.25">
      <c r="A39" s="100"/>
      <c r="B39" s="103"/>
      <c r="C39" s="107"/>
      <c r="D39" s="53" t="s">
        <v>106</v>
      </c>
      <c r="E39" s="54">
        <v>3</v>
      </c>
      <c r="F39" s="54">
        <f>C38*E39</f>
        <v>6</v>
      </c>
      <c r="G39" s="54"/>
      <c r="H39" s="55"/>
    </row>
    <row r="40" spans="1:8" s="50" customFormat="1" ht="13.5" x14ac:dyDescent="0.25">
      <c r="A40" s="100"/>
      <c r="B40" s="103"/>
      <c r="C40" s="107"/>
      <c r="D40" s="53" t="s">
        <v>117</v>
      </c>
      <c r="E40" s="54">
        <v>20</v>
      </c>
      <c r="F40" s="54">
        <f>C38*E40</f>
        <v>40</v>
      </c>
      <c r="G40" s="54"/>
      <c r="H40" s="55"/>
    </row>
    <row r="41" spans="1:8" s="50" customFormat="1" ht="13.5" x14ac:dyDescent="0.25">
      <c r="A41" s="100"/>
      <c r="B41" s="103"/>
      <c r="C41" s="107"/>
      <c r="D41" s="53" t="s">
        <v>108</v>
      </c>
      <c r="E41" s="54">
        <v>3</v>
      </c>
      <c r="F41" s="54">
        <f t="shared" ref="F41" si="4">C40*E41</f>
        <v>0</v>
      </c>
      <c r="G41" s="54"/>
      <c r="H41" s="55"/>
    </row>
    <row r="42" spans="1:8" s="50" customFormat="1" ht="13.5" x14ac:dyDescent="0.25">
      <c r="A42" s="100"/>
      <c r="B42" s="103"/>
      <c r="C42" s="107"/>
      <c r="D42" s="53" t="s">
        <v>109</v>
      </c>
      <c r="E42" s="54">
        <v>6</v>
      </c>
      <c r="F42" s="54">
        <f>E42*4</f>
        <v>24</v>
      </c>
      <c r="G42" s="54"/>
      <c r="H42" s="55"/>
    </row>
    <row r="43" spans="1:8" s="50" customFormat="1" ht="13.5" x14ac:dyDescent="0.25">
      <c r="A43" s="100"/>
      <c r="B43" s="103"/>
      <c r="C43" s="107"/>
      <c r="D43" s="53" t="s">
        <v>110</v>
      </c>
      <c r="E43" s="54">
        <v>1</v>
      </c>
      <c r="F43" s="54">
        <f t="shared" ref="F43:F46" si="5">E43*4</f>
        <v>4</v>
      </c>
      <c r="G43" s="54"/>
      <c r="H43" s="55"/>
    </row>
    <row r="44" spans="1:8" s="50" customFormat="1" ht="13.5" x14ac:dyDescent="0.25">
      <c r="A44" s="100"/>
      <c r="B44" s="103"/>
      <c r="C44" s="107"/>
      <c r="D44" s="53" t="s">
        <v>111</v>
      </c>
      <c r="E44" s="54">
        <v>1</v>
      </c>
      <c r="F44" s="54">
        <f t="shared" si="5"/>
        <v>4</v>
      </c>
      <c r="G44" s="54"/>
      <c r="H44" s="55"/>
    </row>
    <row r="45" spans="1:8" s="50" customFormat="1" ht="13.5" x14ac:dyDescent="0.25">
      <c r="A45" s="100"/>
      <c r="B45" s="103"/>
      <c r="C45" s="107"/>
      <c r="D45" s="53" t="s">
        <v>135</v>
      </c>
      <c r="E45" s="54">
        <v>1</v>
      </c>
      <c r="F45" s="54">
        <v>1</v>
      </c>
      <c r="G45" s="54"/>
      <c r="H45" s="55"/>
    </row>
    <row r="46" spans="1:8" s="50" customFormat="1" ht="14.25" thickBot="1" x14ac:dyDescent="0.3">
      <c r="A46" s="101"/>
      <c r="B46" s="104"/>
      <c r="C46" s="108"/>
      <c r="D46" s="62" t="s">
        <v>112</v>
      </c>
      <c r="E46" s="63">
        <v>3</v>
      </c>
      <c r="F46" s="63">
        <f t="shared" si="5"/>
        <v>12</v>
      </c>
      <c r="G46" s="63"/>
      <c r="H46" s="64"/>
    </row>
    <row r="47" spans="1:8" s="50" customFormat="1" ht="13.5" x14ac:dyDescent="0.25">
      <c r="A47" s="105" t="s">
        <v>136</v>
      </c>
      <c r="B47" s="107" t="s">
        <v>119</v>
      </c>
      <c r="C47" s="107">
        <v>3</v>
      </c>
      <c r="D47" s="65" t="s">
        <v>105</v>
      </c>
      <c r="E47" s="66">
        <v>1</v>
      </c>
      <c r="F47" s="66">
        <f>E47*3</f>
        <v>3</v>
      </c>
      <c r="G47" s="66"/>
      <c r="H47" s="67"/>
    </row>
    <row r="48" spans="1:8" s="50" customFormat="1" ht="13.5" x14ac:dyDescent="0.25">
      <c r="A48" s="105"/>
      <c r="B48" s="107"/>
      <c r="C48" s="107"/>
      <c r="D48" s="53" t="s">
        <v>106</v>
      </c>
      <c r="E48" s="54">
        <v>3</v>
      </c>
      <c r="F48" s="54">
        <f t="shared" ref="F48:F54" si="6">E48*3</f>
        <v>9</v>
      </c>
      <c r="G48" s="54"/>
      <c r="H48" s="55"/>
    </row>
    <row r="49" spans="1:8" s="50" customFormat="1" ht="13.5" x14ac:dyDescent="0.25">
      <c r="A49" s="105"/>
      <c r="B49" s="107"/>
      <c r="C49" s="107"/>
      <c r="D49" s="53" t="s">
        <v>117</v>
      </c>
      <c r="E49" s="54">
        <v>20</v>
      </c>
      <c r="F49" s="54">
        <f t="shared" si="6"/>
        <v>60</v>
      </c>
      <c r="G49" s="54"/>
      <c r="H49" s="55"/>
    </row>
    <row r="50" spans="1:8" s="50" customFormat="1" ht="13.5" x14ac:dyDescent="0.25">
      <c r="A50" s="105"/>
      <c r="B50" s="107"/>
      <c r="C50" s="107"/>
      <c r="D50" s="53" t="s">
        <v>108</v>
      </c>
      <c r="E50" s="54">
        <v>1</v>
      </c>
      <c r="F50" s="54">
        <f t="shared" si="6"/>
        <v>3</v>
      </c>
      <c r="G50" s="54"/>
      <c r="H50" s="55"/>
    </row>
    <row r="51" spans="1:8" s="50" customFormat="1" ht="13.5" x14ac:dyDescent="0.25">
      <c r="A51" s="105"/>
      <c r="B51" s="107"/>
      <c r="C51" s="107"/>
      <c r="D51" s="53" t="s">
        <v>109</v>
      </c>
      <c r="E51" s="54">
        <v>2</v>
      </c>
      <c r="F51" s="54">
        <f t="shared" si="6"/>
        <v>6</v>
      </c>
      <c r="G51" s="54"/>
      <c r="H51" s="55"/>
    </row>
    <row r="52" spans="1:8" s="50" customFormat="1" ht="13.5" x14ac:dyDescent="0.25">
      <c r="A52" s="105"/>
      <c r="B52" s="107"/>
      <c r="C52" s="107"/>
      <c r="D52" s="53" t="s">
        <v>110</v>
      </c>
      <c r="E52" s="54">
        <v>1</v>
      </c>
      <c r="F52" s="54">
        <f t="shared" si="6"/>
        <v>3</v>
      </c>
      <c r="G52" s="54"/>
      <c r="H52" s="55"/>
    </row>
    <row r="53" spans="1:8" s="50" customFormat="1" ht="13.5" x14ac:dyDescent="0.25">
      <c r="A53" s="105"/>
      <c r="B53" s="107"/>
      <c r="C53" s="107"/>
      <c r="D53" s="53" t="s">
        <v>111</v>
      </c>
      <c r="E53" s="54">
        <v>1</v>
      </c>
      <c r="F53" s="54">
        <f t="shared" si="6"/>
        <v>3</v>
      </c>
      <c r="G53" s="54"/>
      <c r="H53" s="55"/>
    </row>
    <row r="54" spans="1:8" s="50" customFormat="1" ht="14.25" thickBot="1" x14ac:dyDescent="0.3">
      <c r="A54" s="105"/>
      <c r="B54" s="107"/>
      <c r="C54" s="107"/>
      <c r="D54" s="56" t="s">
        <v>112</v>
      </c>
      <c r="E54" s="57">
        <v>2</v>
      </c>
      <c r="F54" s="57">
        <f t="shared" si="6"/>
        <v>6</v>
      </c>
      <c r="G54" s="57"/>
      <c r="H54" s="58"/>
    </row>
    <row r="55" spans="1:8" s="50" customFormat="1" ht="15" customHeight="1" x14ac:dyDescent="0.25">
      <c r="A55" s="99" t="s">
        <v>137</v>
      </c>
      <c r="B55" s="102" t="s">
        <v>121</v>
      </c>
      <c r="C55" s="102">
        <v>1</v>
      </c>
      <c r="D55" s="59" t="s">
        <v>105</v>
      </c>
      <c r="E55" s="60">
        <v>1</v>
      </c>
      <c r="F55" s="60">
        <f>E55*1</f>
        <v>1</v>
      </c>
      <c r="G55" s="60"/>
      <c r="H55" s="61"/>
    </row>
    <row r="56" spans="1:8" s="50" customFormat="1" ht="13.5" x14ac:dyDescent="0.25">
      <c r="A56" s="100"/>
      <c r="B56" s="103"/>
      <c r="C56" s="103"/>
      <c r="D56" s="53" t="s">
        <v>106</v>
      </c>
      <c r="E56" s="54">
        <v>1</v>
      </c>
      <c r="F56" s="54">
        <f t="shared" ref="F56:F62" si="7">E56*1</f>
        <v>1</v>
      </c>
      <c r="G56" s="54"/>
      <c r="H56" s="55"/>
    </row>
    <row r="57" spans="1:8" s="50" customFormat="1" ht="13.5" x14ac:dyDescent="0.25">
      <c r="A57" s="100"/>
      <c r="B57" s="103"/>
      <c r="C57" s="103"/>
      <c r="D57" s="53" t="s">
        <v>107</v>
      </c>
      <c r="E57" s="54">
        <v>6</v>
      </c>
      <c r="F57" s="54">
        <f t="shared" si="7"/>
        <v>6</v>
      </c>
      <c r="G57" s="54"/>
      <c r="H57" s="55"/>
    </row>
    <row r="58" spans="1:8" s="50" customFormat="1" ht="13.5" x14ac:dyDescent="0.25">
      <c r="A58" s="100"/>
      <c r="B58" s="103"/>
      <c r="C58" s="103"/>
      <c r="D58" s="53" t="s">
        <v>108</v>
      </c>
      <c r="E58" s="54">
        <v>1</v>
      </c>
      <c r="F58" s="54">
        <f t="shared" si="7"/>
        <v>1</v>
      </c>
      <c r="G58" s="54"/>
      <c r="H58" s="55"/>
    </row>
    <row r="59" spans="1:8" s="50" customFormat="1" ht="13.5" x14ac:dyDescent="0.25">
      <c r="A59" s="100"/>
      <c r="B59" s="103"/>
      <c r="C59" s="103"/>
      <c r="D59" s="53" t="s">
        <v>109</v>
      </c>
      <c r="E59" s="54">
        <v>1</v>
      </c>
      <c r="F59" s="54">
        <f t="shared" si="7"/>
        <v>1</v>
      </c>
      <c r="G59" s="54"/>
      <c r="H59" s="55"/>
    </row>
    <row r="60" spans="1:8" s="50" customFormat="1" ht="13.5" x14ac:dyDescent="0.25">
      <c r="A60" s="100"/>
      <c r="B60" s="103"/>
      <c r="C60" s="103"/>
      <c r="D60" s="53" t="s">
        <v>110</v>
      </c>
      <c r="E60" s="54">
        <v>1</v>
      </c>
      <c r="F60" s="54">
        <f t="shared" si="7"/>
        <v>1</v>
      </c>
      <c r="G60" s="54"/>
      <c r="H60" s="55"/>
    </row>
    <row r="61" spans="1:8" s="50" customFormat="1" ht="13.5" x14ac:dyDescent="0.25">
      <c r="A61" s="100"/>
      <c r="B61" s="103"/>
      <c r="C61" s="103"/>
      <c r="D61" s="53" t="s">
        <v>111</v>
      </c>
      <c r="E61" s="54">
        <v>1</v>
      </c>
      <c r="F61" s="54">
        <f t="shared" si="7"/>
        <v>1</v>
      </c>
      <c r="G61" s="54"/>
      <c r="H61" s="55"/>
    </row>
    <row r="62" spans="1:8" s="50" customFormat="1" ht="14.25" thickBot="1" x14ac:dyDescent="0.3">
      <c r="A62" s="101"/>
      <c r="B62" s="104"/>
      <c r="C62" s="104"/>
      <c r="D62" s="62" t="s">
        <v>112</v>
      </c>
      <c r="E62" s="63">
        <v>1</v>
      </c>
      <c r="F62" s="63">
        <f t="shared" si="7"/>
        <v>1</v>
      </c>
      <c r="G62" s="63"/>
      <c r="H62" s="64"/>
    </row>
    <row r="63" spans="1:8" s="50" customFormat="1" ht="13.5" x14ac:dyDescent="0.25">
      <c r="A63" s="105" t="s">
        <v>138</v>
      </c>
      <c r="B63" s="107" t="s">
        <v>139</v>
      </c>
      <c r="C63" s="107">
        <v>1</v>
      </c>
      <c r="D63" s="65" t="s">
        <v>105</v>
      </c>
      <c r="E63" s="66">
        <v>2</v>
      </c>
      <c r="F63" s="66">
        <f>E63*1</f>
        <v>2</v>
      </c>
      <c r="G63" s="66"/>
      <c r="H63" s="67"/>
    </row>
    <row r="64" spans="1:8" s="50" customFormat="1" ht="13.5" x14ac:dyDescent="0.25">
      <c r="A64" s="105"/>
      <c r="B64" s="107"/>
      <c r="C64" s="107"/>
      <c r="D64" s="53" t="s">
        <v>106</v>
      </c>
      <c r="E64" s="54">
        <v>2</v>
      </c>
      <c r="F64" s="54">
        <f t="shared" ref="F64:F70" si="8">E64*1</f>
        <v>2</v>
      </c>
      <c r="G64" s="54"/>
      <c r="H64" s="55"/>
    </row>
    <row r="65" spans="1:8" s="50" customFormat="1" ht="13.5" x14ac:dyDescent="0.25">
      <c r="A65" s="105"/>
      <c r="B65" s="107"/>
      <c r="C65" s="107"/>
      <c r="D65" s="53" t="s">
        <v>107</v>
      </c>
      <c r="E65" s="54">
        <v>10</v>
      </c>
      <c r="F65" s="54">
        <f t="shared" si="8"/>
        <v>10</v>
      </c>
      <c r="G65" s="54"/>
      <c r="H65" s="55"/>
    </row>
    <row r="66" spans="1:8" s="50" customFormat="1" ht="13.5" x14ac:dyDescent="0.25">
      <c r="A66" s="105"/>
      <c r="B66" s="107"/>
      <c r="C66" s="107"/>
      <c r="D66" s="53" t="s">
        <v>108</v>
      </c>
      <c r="E66" s="54">
        <v>2</v>
      </c>
      <c r="F66" s="54">
        <f t="shared" si="8"/>
        <v>2</v>
      </c>
      <c r="G66" s="54"/>
      <c r="H66" s="55"/>
    </row>
    <row r="67" spans="1:8" s="50" customFormat="1" ht="13.5" x14ac:dyDescent="0.25">
      <c r="A67" s="105"/>
      <c r="B67" s="107"/>
      <c r="C67" s="107"/>
      <c r="D67" s="53" t="s">
        <v>109</v>
      </c>
      <c r="E67" s="54">
        <v>2</v>
      </c>
      <c r="F67" s="54">
        <f t="shared" si="8"/>
        <v>2</v>
      </c>
      <c r="G67" s="54"/>
      <c r="H67" s="55"/>
    </row>
    <row r="68" spans="1:8" s="50" customFormat="1" ht="13.5" x14ac:dyDescent="0.25">
      <c r="A68" s="105"/>
      <c r="B68" s="107"/>
      <c r="C68" s="107"/>
      <c r="D68" s="53" t="s">
        <v>110</v>
      </c>
      <c r="E68" s="54">
        <v>1</v>
      </c>
      <c r="F68" s="54">
        <f t="shared" si="8"/>
        <v>1</v>
      </c>
      <c r="G68" s="54"/>
      <c r="H68" s="55"/>
    </row>
    <row r="69" spans="1:8" s="50" customFormat="1" ht="13.5" x14ac:dyDescent="0.25">
      <c r="A69" s="105"/>
      <c r="B69" s="107"/>
      <c r="C69" s="107"/>
      <c r="D69" s="53" t="s">
        <v>111</v>
      </c>
      <c r="E69" s="54">
        <v>2</v>
      </c>
      <c r="F69" s="54">
        <f t="shared" si="8"/>
        <v>2</v>
      </c>
      <c r="G69" s="54"/>
      <c r="H69" s="55"/>
    </row>
    <row r="70" spans="1:8" s="50" customFormat="1" ht="14.25" thickBot="1" x14ac:dyDescent="0.3">
      <c r="A70" s="106"/>
      <c r="B70" s="108"/>
      <c r="C70" s="108"/>
      <c r="D70" s="62" t="s">
        <v>112</v>
      </c>
      <c r="E70" s="63">
        <v>2</v>
      </c>
      <c r="F70" s="63">
        <f t="shared" si="8"/>
        <v>2</v>
      </c>
      <c r="G70" s="63"/>
      <c r="H70" s="64"/>
    </row>
    <row r="71" spans="1:8" s="50" customFormat="1" ht="13.5" x14ac:dyDescent="0.25"/>
  </sheetData>
  <mergeCells count="25">
    <mergeCell ref="A1:F1"/>
    <mergeCell ref="A2:F2"/>
    <mergeCell ref="A3:F3"/>
    <mergeCell ref="A4:F4"/>
    <mergeCell ref="A10:A17"/>
    <mergeCell ref="B10:B17"/>
    <mergeCell ref="C10:C17"/>
    <mergeCell ref="A18:A28"/>
    <mergeCell ref="B18:B28"/>
    <mergeCell ref="C18:C28"/>
    <mergeCell ref="A29:A37"/>
    <mergeCell ref="B29:B37"/>
    <mergeCell ref="C29:C37"/>
    <mergeCell ref="A38:A46"/>
    <mergeCell ref="B38:B46"/>
    <mergeCell ref="C38:C46"/>
    <mergeCell ref="A47:A54"/>
    <mergeCell ref="B47:B54"/>
    <mergeCell ref="C47:C54"/>
    <mergeCell ref="A55:A62"/>
    <mergeCell ref="B55:B62"/>
    <mergeCell ref="C55:C62"/>
    <mergeCell ref="A63:A70"/>
    <mergeCell ref="B63:B70"/>
    <mergeCell ref="C63:C70"/>
  </mergeCells>
  <pageMargins left="0.7" right="0.7" top="0.75" bottom="0.75" header="0.3" footer="0.3"/>
  <pageSetup scale="5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Normal="100" workbookViewId="0">
      <selection sqref="A1:P29"/>
    </sheetView>
  </sheetViews>
  <sheetFormatPr baseColWidth="10" defaultRowHeight="15" x14ac:dyDescent="0.25"/>
  <cols>
    <col min="1" max="3" width="11.42578125" style="115"/>
    <col min="4" max="4" width="16.140625" style="115" customWidth="1"/>
    <col min="5" max="5" width="41.28515625" style="115" customWidth="1"/>
    <col min="6" max="6" width="20.85546875" style="115" customWidth="1"/>
    <col min="7" max="9" width="18.7109375" style="115" customWidth="1"/>
    <col min="10" max="11" width="11.42578125" style="115"/>
    <col min="12" max="15" width="20.7109375" style="115" customWidth="1"/>
    <col min="16" max="16" width="20" style="135" customWidth="1"/>
    <col min="17" max="16384" width="11.42578125" style="115"/>
  </cols>
  <sheetData>
    <row r="1" spans="1:16" ht="19.5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19.5" x14ac:dyDescent="0.25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6" ht="19.5" x14ac:dyDescent="0.25">
      <c r="A3" s="114" t="s">
        <v>141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ht="19.5" x14ac:dyDescent="0.25">
      <c r="A4" s="114" t="s">
        <v>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ht="19.5" x14ac:dyDescent="0.25">
      <c r="A5" s="114"/>
      <c r="B5" s="114"/>
      <c r="C5" s="114"/>
      <c r="D5" s="114"/>
      <c r="E5" s="114"/>
      <c r="F5" s="116"/>
      <c r="G5" s="117"/>
      <c r="H5" s="117"/>
      <c r="I5" s="117"/>
      <c r="J5" s="117"/>
      <c r="K5" s="117"/>
      <c r="L5" s="116"/>
      <c r="M5" s="116"/>
      <c r="N5" s="116"/>
      <c r="O5" s="116"/>
      <c r="P5" s="117"/>
    </row>
    <row r="6" spans="1:16" x14ac:dyDescent="0.25">
      <c r="A6" s="118" t="s">
        <v>4</v>
      </c>
      <c r="B6" s="118"/>
      <c r="C6" s="118"/>
      <c r="D6" s="118"/>
      <c r="E6" s="118"/>
      <c r="F6" s="118"/>
      <c r="G6" s="119" t="s">
        <v>142</v>
      </c>
      <c r="H6" s="120" t="s">
        <v>143</v>
      </c>
      <c r="I6" s="121"/>
      <c r="J6" s="119" t="s">
        <v>107</v>
      </c>
      <c r="K6" s="119"/>
      <c r="L6" s="119"/>
      <c r="M6" s="119"/>
      <c r="N6" s="119"/>
      <c r="O6" s="122" t="s">
        <v>69</v>
      </c>
      <c r="P6" s="123" t="s">
        <v>11</v>
      </c>
    </row>
    <row r="7" spans="1:16" ht="28.5" x14ac:dyDescent="0.25">
      <c r="A7" s="122" t="s">
        <v>12</v>
      </c>
      <c r="B7" s="122" t="s">
        <v>13</v>
      </c>
      <c r="C7" s="122" t="s">
        <v>14</v>
      </c>
      <c r="D7" s="122" t="s">
        <v>15</v>
      </c>
      <c r="E7" s="122" t="s">
        <v>16</v>
      </c>
      <c r="F7" s="122" t="s">
        <v>17</v>
      </c>
      <c r="G7" s="119"/>
      <c r="H7" s="122" t="s">
        <v>19</v>
      </c>
      <c r="I7" s="122" t="s">
        <v>144</v>
      </c>
      <c r="J7" s="122" t="s">
        <v>145</v>
      </c>
      <c r="K7" s="122" t="s">
        <v>146</v>
      </c>
      <c r="L7" s="122" t="s">
        <v>147</v>
      </c>
      <c r="M7" s="122" t="s">
        <v>19</v>
      </c>
      <c r="N7" s="122" t="s">
        <v>144</v>
      </c>
      <c r="O7" s="122"/>
      <c r="P7" s="124"/>
    </row>
    <row r="8" spans="1:16" x14ac:dyDescent="0.25">
      <c r="A8" s="125" t="s">
        <v>21</v>
      </c>
      <c r="B8" s="124">
        <v>18</v>
      </c>
      <c r="C8" s="124" t="s">
        <v>22</v>
      </c>
      <c r="D8" s="126">
        <v>0.83333333333333337</v>
      </c>
      <c r="E8" s="127" t="s">
        <v>23</v>
      </c>
      <c r="F8" s="127" t="s">
        <v>24</v>
      </c>
      <c r="G8" s="128">
        <v>10</v>
      </c>
      <c r="H8" s="128"/>
      <c r="I8" s="128"/>
      <c r="J8" s="128">
        <v>4000</v>
      </c>
      <c r="K8" s="128"/>
      <c r="L8" s="128">
        <v>700</v>
      </c>
      <c r="M8" s="128"/>
      <c r="N8" s="128"/>
      <c r="O8" s="128"/>
      <c r="P8" s="129"/>
    </row>
    <row r="9" spans="1:16" ht="28.5" x14ac:dyDescent="0.25">
      <c r="A9" s="125" t="s">
        <v>21</v>
      </c>
      <c r="B9" s="124">
        <v>31</v>
      </c>
      <c r="C9" s="124" t="s">
        <v>29</v>
      </c>
      <c r="D9" s="126">
        <v>0.79166666666666663</v>
      </c>
      <c r="E9" s="127" t="s">
        <v>30</v>
      </c>
      <c r="F9" s="127" t="s">
        <v>31</v>
      </c>
      <c r="G9" s="128">
        <v>12</v>
      </c>
      <c r="H9" s="128"/>
      <c r="I9" s="128"/>
      <c r="J9" s="128">
        <v>500</v>
      </c>
      <c r="K9" s="128"/>
      <c r="L9" s="128">
        <v>200</v>
      </c>
      <c r="M9" s="128"/>
      <c r="N9" s="128"/>
      <c r="O9" s="128"/>
      <c r="P9" s="129"/>
    </row>
    <row r="10" spans="1:16" x14ac:dyDescent="0.25">
      <c r="A10" s="125" t="s">
        <v>32</v>
      </c>
      <c r="B10" s="124">
        <v>2</v>
      </c>
      <c r="C10" s="124" t="s">
        <v>33</v>
      </c>
      <c r="D10" s="126">
        <v>0.45833333333333331</v>
      </c>
      <c r="E10" s="127" t="s">
        <v>34</v>
      </c>
      <c r="F10" s="127" t="s">
        <v>24</v>
      </c>
      <c r="G10" s="128">
        <v>10</v>
      </c>
      <c r="H10" s="128"/>
      <c r="I10" s="128"/>
      <c r="J10" s="128">
        <v>2000</v>
      </c>
      <c r="K10" s="128"/>
      <c r="L10" s="128">
        <v>500</v>
      </c>
      <c r="M10" s="128"/>
      <c r="N10" s="128"/>
      <c r="O10" s="128"/>
      <c r="P10" s="129"/>
    </row>
    <row r="11" spans="1:16" ht="28.5" x14ac:dyDescent="0.25">
      <c r="A11" s="125" t="s">
        <v>32</v>
      </c>
      <c r="B11" s="124">
        <v>7</v>
      </c>
      <c r="C11" s="124" t="s">
        <v>29</v>
      </c>
      <c r="D11" s="126">
        <v>0.70833333333333337</v>
      </c>
      <c r="E11" s="127" t="s">
        <v>35</v>
      </c>
      <c r="F11" s="127" t="s">
        <v>24</v>
      </c>
      <c r="G11" s="130">
        <v>10</v>
      </c>
      <c r="H11" s="128"/>
      <c r="I11" s="128"/>
      <c r="J11" s="130">
        <v>2000</v>
      </c>
      <c r="K11" s="128"/>
      <c r="L11" s="130">
        <v>500</v>
      </c>
      <c r="M11" s="128"/>
      <c r="N11" s="128"/>
      <c r="O11" s="128"/>
      <c r="P11" s="129"/>
    </row>
    <row r="12" spans="1:16" x14ac:dyDescent="0.25">
      <c r="A12" s="125" t="s">
        <v>32</v>
      </c>
      <c r="B12" s="124">
        <v>8</v>
      </c>
      <c r="C12" s="124" t="s">
        <v>22</v>
      </c>
      <c r="D12" s="126">
        <v>0.625</v>
      </c>
      <c r="E12" s="127" t="s">
        <v>36</v>
      </c>
      <c r="F12" s="127" t="s">
        <v>24</v>
      </c>
      <c r="G12" s="131"/>
      <c r="H12" s="128"/>
      <c r="I12" s="128"/>
      <c r="J12" s="131"/>
      <c r="K12" s="128"/>
      <c r="L12" s="131"/>
      <c r="M12" s="128"/>
      <c r="N12" s="128"/>
      <c r="O12" s="128"/>
      <c r="P12" s="129"/>
    </row>
    <row r="13" spans="1:16" x14ac:dyDescent="0.25">
      <c r="A13" s="125" t="s">
        <v>32</v>
      </c>
      <c r="B13" s="124">
        <v>9</v>
      </c>
      <c r="C13" s="124" t="s">
        <v>33</v>
      </c>
      <c r="D13" s="126">
        <v>0.41666666666666669</v>
      </c>
      <c r="E13" s="127" t="s">
        <v>37</v>
      </c>
      <c r="F13" s="127" t="s">
        <v>24</v>
      </c>
      <c r="G13" s="132"/>
      <c r="H13" s="128"/>
      <c r="I13" s="128"/>
      <c r="J13" s="132"/>
      <c r="K13" s="128"/>
      <c r="L13" s="132"/>
      <c r="M13" s="128"/>
      <c r="N13" s="128"/>
      <c r="O13" s="128"/>
      <c r="P13" s="129"/>
    </row>
    <row r="14" spans="1:16" x14ac:dyDescent="0.25">
      <c r="A14" s="125" t="s">
        <v>32</v>
      </c>
      <c r="B14" s="124">
        <v>14</v>
      </c>
      <c r="C14" s="124" t="s">
        <v>29</v>
      </c>
      <c r="D14" s="126">
        <v>0.79166666666666663</v>
      </c>
      <c r="E14" s="127" t="s">
        <v>38</v>
      </c>
      <c r="F14" s="127" t="s">
        <v>39</v>
      </c>
      <c r="G14" s="128">
        <v>5</v>
      </c>
      <c r="H14" s="128"/>
      <c r="I14" s="128"/>
      <c r="J14" s="128">
        <v>200</v>
      </c>
      <c r="K14" s="128"/>
      <c r="L14" s="128">
        <v>25</v>
      </c>
      <c r="M14" s="128"/>
      <c r="N14" s="128"/>
      <c r="O14" s="128"/>
      <c r="P14" s="129"/>
    </row>
    <row r="15" spans="1:16" ht="28.5" x14ac:dyDescent="0.25">
      <c r="A15" s="133" t="s">
        <v>32</v>
      </c>
      <c r="B15" s="134">
        <v>15</v>
      </c>
      <c r="C15" s="134" t="s">
        <v>33</v>
      </c>
      <c r="D15" s="126">
        <v>0.66666666666666663</v>
      </c>
      <c r="E15" s="127" t="s">
        <v>40</v>
      </c>
      <c r="F15" s="127" t="s">
        <v>24</v>
      </c>
      <c r="G15" s="130">
        <v>6</v>
      </c>
      <c r="H15" s="128"/>
      <c r="I15" s="128"/>
      <c r="J15" s="130">
        <v>3000</v>
      </c>
      <c r="K15" s="128"/>
      <c r="L15" s="130">
        <v>500</v>
      </c>
      <c r="M15" s="128"/>
      <c r="N15" s="128"/>
      <c r="O15" s="128"/>
      <c r="P15" s="129"/>
    </row>
    <row r="16" spans="1:16" x14ac:dyDescent="0.25">
      <c r="A16" s="133"/>
      <c r="B16" s="134"/>
      <c r="C16" s="134"/>
      <c r="D16" s="126">
        <v>0.875</v>
      </c>
      <c r="E16" s="127" t="s">
        <v>41</v>
      </c>
      <c r="F16" s="127" t="s">
        <v>24</v>
      </c>
      <c r="G16" s="132"/>
      <c r="H16" s="128"/>
      <c r="I16" s="128"/>
      <c r="J16" s="132"/>
      <c r="K16" s="128"/>
      <c r="L16" s="132"/>
      <c r="M16" s="128"/>
      <c r="N16" s="128"/>
      <c r="O16" s="128"/>
      <c r="P16" s="129"/>
    </row>
    <row r="17" spans="1:16" x14ac:dyDescent="0.25">
      <c r="A17" s="125" t="s">
        <v>32</v>
      </c>
      <c r="B17" s="124">
        <v>16</v>
      </c>
      <c r="C17" s="124" t="s">
        <v>33</v>
      </c>
      <c r="D17" s="126">
        <v>0.45833333333333331</v>
      </c>
      <c r="E17" s="127" t="s">
        <v>42</v>
      </c>
      <c r="F17" s="127" t="s">
        <v>43</v>
      </c>
      <c r="G17" s="128">
        <v>3</v>
      </c>
      <c r="H17" s="128"/>
      <c r="I17" s="128"/>
      <c r="J17" s="128">
        <v>200</v>
      </c>
      <c r="K17" s="128"/>
      <c r="L17" s="128">
        <v>25</v>
      </c>
      <c r="M17" s="128"/>
      <c r="N17" s="128"/>
      <c r="O17" s="128"/>
      <c r="P17" s="129"/>
    </row>
    <row r="18" spans="1:16" ht="28.5" x14ac:dyDescent="0.25">
      <c r="A18" s="125" t="s">
        <v>32</v>
      </c>
      <c r="B18" s="124">
        <v>20</v>
      </c>
      <c r="C18" s="124" t="s">
        <v>44</v>
      </c>
      <c r="D18" s="126">
        <v>0.83333333333333337</v>
      </c>
      <c r="E18" s="127" t="s">
        <v>45</v>
      </c>
      <c r="F18" s="127" t="s">
        <v>46</v>
      </c>
      <c r="G18" s="130">
        <v>20</v>
      </c>
      <c r="H18" s="128"/>
      <c r="I18" s="128"/>
      <c r="J18" s="128">
        <v>5000</v>
      </c>
      <c r="K18" s="128"/>
      <c r="L18" s="128">
        <v>600</v>
      </c>
      <c r="M18" s="128"/>
      <c r="N18" s="128"/>
      <c r="O18" s="128"/>
      <c r="P18" s="129" t="s">
        <v>148</v>
      </c>
    </row>
    <row r="19" spans="1:16" ht="28.5" x14ac:dyDescent="0.25">
      <c r="A19" s="125" t="s">
        <v>32</v>
      </c>
      <c r="B19" s="134">
        <v>21</v>
      </c>
      <c r="C19" s="134" t="s">
        <v>29</v>
      </c>
      <c r="D19" s="126">
        <v>0.83333333333333337</v>
      </c>
      <c r="E19" s="127" t="s">
        <v>47</v>
      </c>
      <c r="F19" s="127" t="s">
        <v>46</v>
      </c>
      <c r="G19" s="132"/>
      <c r="H19" s="128"/>
      <c r="I19" s="128"/>
      <c r="J19" s="128">
        <v>3000</v>
      </c>
      <c r="K19" s="128">
        <v>3460</v>
      </c>
      <c r="L19" s="128">
        <v>600</v>
      </c>
      <c r="M19" s="128"/>
      <c r="N19" s="128"/>
      <c r="O19" s="128"/>
      <c r="P19" s="129" t="s">
        <v>148</v>
      </c>
    </row>
    <row r="20" spans="1:16" x14ac:dyDescent="0.25">
      <c r="A20" s="125" t="s">
        <v>32</v>
      </c>
      <c r="B20" s="134"/>
      <c r="C20" s="134"/>
      <c r="D20" s="126">
        <v>0.70833333333333337</v>
      </c>
      <c r="E20" s="127" t="s">
        <v>48</v>
      </c>
      <c r="F20" s="127" t="s">
        <v>49</v>
      </c>
      <c r="G20" s="128">
        <v>10</v>
      </c>
      <c r="H20" s="128"/>
      <c r="I20" s="128"/>
      <c r="J20" s="128">
        <v>1000</v>
      </c>
      <c r="K20" s="128"/>
      <c r="L20" s="128">
        <v>200</v>
      </c>
      <c r="M20" s="128"/>
      <c r="N20" s="128"/>
      <c r="O20" s="128"/>
      <c r="P20" s="129"/>
    </row>
    <row r="21" spans="1:16" x14ac:dyDescent="0.25">
      <c r="A21" s="133" t="s">
        <v>32</v>
      </c>
      <c r="B21" s="134">
        <v>22</v>
      </c>
      <c r="C21" s="134" t="s">
        <v>22</v>
      </c>
      <c r="D21" s="124" t="s">
        <v>50</v>
      </c>
      <c r="E21" s="127" t="s">
        <v>51</v>
      </c>
      <c r="F21" s="127" t="s">
        <v>52</v>
      </c>
      <c r="G21" s="128">
        <v>10</v>
      </c>
      <c r="H21" s="128"/>
      <c r="I21" s="128"/>
      <c r="J21" s="128">
        <v>0</v>
      </c>
      <c r="K21" s="128"/>
      <c r="L21" s="128">
        <v>150</v>
      </c>
      <c r="M21" s="128"/>
      <c r="N21" s="128"/>
      <c r="O21" s="128"/>
      <c r="P21" s="129"/>
    </row>
    <row r="22" spans="1:16" x14ac:dyDescent="0.25">
      <c r="A22" s="133"/>
      <c r="B22" s="134"/>
      <c r="C22" s="134"/>
      <c r="D22" s="126">
        <v>0.70833333333333337</v>
      </c>
      <c r="E22" s="127" t="s">
        <v>48</v>
      </c>
      <c r="F22" s="127" t="s">
        <v>49</v>
      </c>
      <c r="G22" s="128">
        <v>10</v>
      </c>
      <c r="H22" s="128"/>
      <c r="I22" s="128"/>
      <c r="J22" s="128">
        <v>1000</v>
      </c>
      <c r="K22" s="128"/>
      <c r="L22" s="128">
        <v>200</v>
      </c>
      <c r="M22" s="128"/>
      <c r="N22" s="128"/>
      <c r="O22" s="128"/>
      <c r="P22" s="129"/>
    </row>
    <row r="23" spans="1:16" x14ac:dyDescent="0.25">
      <c r="A23" s="133"/>
      <c r="B23" s="134"/>
      <c r="C23" s="134"/>
      <c r="D23" s="126">
        <v>0.58333333333333337</v>
      </c>
      <c r="E23" s="127" t="s">
        <v>53</v>
      </c>
      <c r="F23" s="127" t="s">
        <v>54</v>
      </c>
      <c r="G23" s="128">
        <v>2</v>
      </c>
      <c r="H23" s="128"/>
      <c r="I23" s="128"/>
      <c r="J23" s="128">
        <v>0</v>
      </c>
      <c r="K23" s="128"/>
      <c r="L23" s="128">
        <v>10</v>
      </c>
      <c r="M23" s="128"/>
      <c r="N23" s="128"/>
      <c r="O23" s="128"/>
      <c r="P23" s="129"/>
    </row>
    <row r="24" spans="1:16" ht="28.5" x14ac:dyDescent="0.25">
      <c r="A24" s="133" t="s">
        <v>32</v>
      </c>
      <c r="B24" s="134">
        <v>23</v>
      </c>
      <c r="C24" s="134" t="s">
        <v>33</v>
      </c>
      <c r="D24" s="126">
        <v>0.54166666666666663</v>
      </c>
      <c r="E24" s="127" t="s">
        <v>55</v>
      </c>
      <c r="F24" s="127" t="s">
        <v>52</v>
      </c>
      <c r="G24" s="128">
        <v>10</v>
      </c>
      <c r="H24" s="128"/>
      <c r="I24" s="128"/>
      <c r="J24" s="128">
        <v>0</v>
      </c>
      <c r="K24" s="128"/>
      <c r="L24" s="128">
        <v>50</v>
      </c>
      <c r="M24" s="128"/>
      <c r="N24" s="128"/>
      <c r="O24" s="128"/>
      <c r="P24" s="129"/>
    </row>
    <row r="25" spans="1:16" x14ac:dyDescent="0.25">
      <c r="A25" s="133"/>
      <c r="B25" s="134"/>
      <c r="C25" s="134"/>
      <c r="D25" s="126">
        <v>0.70833333333333337</v>
      </c>
      <c r="E25" s="127" t="s">
        <v>56</v>
      </c>
      <c r="F25" s="127" t="s">
        <v>57</v>
      </c>
      <c r="G25" s="128">
        <v>6</v>
      </c>
      <c r="H25" s="128"/>
      <c r="I25" s="128"/>
      <c r="J25" s="128">
        <v>200</v>
      </c>
      <c r="K25" s="128"/>
      <c r="L25" s="128">
        <v>200</v>
      </c>
      <c r="M25" s="128"/>
      <c r="N25" s="128"/>
      <c r="O25" s="128"/>
      <c r="P25" s="129"/>
    </row>
    <row r="26" spans="1:16" x14ac:dyDescent="0.25">
      <c r="A26" s="133"/>
      <c r="B26" s="134"/>
      <c r="C26" s="134"/>
      <c r="D26" s="126">
        <v>0.70833333333333337</v>
      </c>
      <c r="E26" s="127" t="s">
        <v>48</v>
      </c>
      <c r="F26" s="127" t="s">
        <v>49</v>
      </c>
      <c r="G26" s="128">
        <v>10</v>
      </c>
      <c r="H26" s="128"/>
      <c r="I26" s="128"/>
      <c r="J26" s="128">
        <v>1000</v>
      </c>
      <c r="K26" s="128"/>
      <c r="L26" s="128">
        <v>200</v>
      </c>
      <c r="M26" s="128"/>
      <c r="N26" s="128"/>
      <c r="O26" s="128"/>
      <c r="P26" s="129"/>
    </row>
    <row r="27" spans="1:16" x14ac:dyDescent="0.25">
      <c r="A27" s="133" t="s">
        <v>32</v>
      </c>
      <c r="B27" s="134">
        <v>24</v>
      </c>
      <c r="C27" s="134" t="s">
        <v>58</v>
      </c>
      <c r="D27" s="126">
        <v>0.625</v>
      </c>
      <c r="E27" s="127" t="s">
        <v>59</v>
      </c>
      <c r="F27" s="127" t="s">
        <v>24</v>
      </c>
      <c r="G27" s="128">
        <v>10</v>
      </c>
      <c r="H27" s="128"/>
      <c r="I27" s="128"/>
      <c r="J27" s="128">
        <v>1000</v>
      </c>
      <c r="K27" s="128"/>
      <c r="L27" s="128">
        <v>500</v>
      </c>
      <c r="M27" s="128"/>
      <c r="N27" s="128"/>
      <c r="O27" s="128"/>
      <c r="P27" s="129"/>
    </row>
    <row r="28" spans="1:16" x14ac:dyDescent="0.25">
      <c r="A28" s="133"/>
      <c r="B28" s="134"/>
      <c r="C28" s="134"/>
      <c r="D28" s="126">
        <v>0.54166666666666663</v>
      </c>
      <c r="E28" s="127" t="s">
        <v>60</v>
      </c>
      <c r="F28" s="127" t="s">
        <v>61</v>
      </c>
      <c r="G28" s="128">
        <v>10</v>
      </c>
      <c r="H28" s="128"/>
      <c r="I28" s="128"/>
      <c r="J28" s="128">
        <v>0</v>
      </c>
      <c r="K28" s="128"/>
      <c r="L28" s="128">
        <v>50</v>
      </c>
      <c r="M28" s="128"/>
      <c r="N28" s="128"/>
      <c r="O28" s="128"/>
      <c r="P28" s="129"/>
    </row>
    <row r="29" spans="1:16" x14ac:dyDescent="0.25">
      <c r="A29" s="125" t="s">
        <v>32</v>
      </c>
      <c r="B29" s="124">
        <v>25</v>
      </c>
      <c r="C29" s="124" t="s">
        <v>62</v>
      </c>
      <c r="D29" s="126">
        <v>0.66666666666666663</v>
      </c>
      <c r="E29" s="127" t="s">
        <v>63</v>
      </c>
      <c r="F29" s="127" t="s">
        <v>64</v>
      </c>
      <c r="G29" s="128">
        <v>6</v>
      </c>
      <c r="H29" s="128"/>
      <c r="I29" s="128"/>
      <c r="J29" s="128">
        <v>100</v>
      </c>
      <c r="K29" s="128"/>
      <c r="L29" s="128">
        <v>100</v>
      </c>
      <c r="M29" s="128"/>
      <c r="N29" s="128"/>
      <c r="O29" s="128"/>
      <c r="P29" s="129"/>
    </row>
  </sheetData>
  <mergeCells count="30">
    <mergeCell ref="A24:A26"/>
    <mergeCell ref="B24:B26"/>
    <mergeCell ref="C24:C26"/>
    <mergeCell ref="A27:A28"/>
    <mergeCell ref="B27:B28"/>
    <mergeCell ref="C27:C28"/>
    <mergeCell ref="G18:G19"/>
    <mergeCell ref="B19:B20"/>
    <mergeCell ref="C19:C20"/>
    <mergeCell ref="A21:A23"/>
    <mergeCell ref="B21:B23"/>
    <mergeCell ref="C21:C23"/>
    <mergeCell ref="G11:G13"/>
    <mergeCell ref="J11:J13"/>
    <mergeCell ref="L11:L13"/>
    <mergeCell ref="A15:A16"/>
    <mergeCell ref="B15:B16"/>
    <mergeCell ref="C15:C16"/>
    <mergeCell ref="G15:G16"/>
    <mergeCell ref="J15:J16"/>
    <mergeCell ref="L15:L16"/>
    <mergeCell ref="A1:P1"/>
    <mergeCell ref="A2:P2"/>
    <mergeCell ref="A3:P3"/>
    <mergeCell ref="A4:P4"/>
    <mergeCell ref="A5:E5"/>
    <mergeCell ref="A6:F6"/>
    <mergeCell ref="G6:G7"/>
    <mergeCell ref="H6:I6"/>
    <mergeCell ref="J6:N6"/>
  </mergeCells>
  <pageMargins left="0.7" right="0.7" top="0.75" bottom="0.75" header="0.3" footer="0.3"/>
  <pageSetup scale="3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Paneles, espejos </vt:lpstr>
      <vt:lpstr>Carpas</vt:lpstr>
      <vt:lpstr>Camerinos</vt:lpstr>
      <vt:lpstr>Camerino Coronacion</vt:lpstr>
      <vt:lpstr>Camerino Gran Concierto</vt:lpstr>
      <vt:lpstr>Sillas y mesas</vt:lpstr>
      <vt:lpstr>'Camerino Coronacion'!Área_de_impresión</vt:lpstr>
      <vt:lpstr>'Camerino Gran Concierto'!Área_de_impresión</vt:lpstr>
      <vt:lpstr>Carpas!Área_de_impresión</vt:lpstr>
      <vt:lpstr>'Paneles, espejos '!Área_de_impresión</vt:lpstr>
      <vt:lpstr>'Sillas y mesas'!Área_de_impresión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cp:lastPrinted>2019-08-26T14:19:46Z</cp:lastPrinted>
  <dcterms:created xsi:type="dcterms:W3CDTF">2019-08-26T14:03:34Z</dcterms:created>
  <dcterms:modified xsi:type="dcterms:W3CDTF">2019-08-26T14:19:50Z</dcterms:modified>
</cp:coreProperties>
</file>