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4\Invitaciones\"/>
    </mc:Choice>
  </mc:AlternateContent>
  <bookViews>
    <workbookView xWindow="0" yWindow="0" windowWidth="28800" windowHeight="11835"/>
  </bookViews>
  <sheets>
    <sheet name="PROPUESTA EVENTOS 2024" sheetId="1" r:id="rId1"/>
  </sheets>
  <definedNames>
    <definedName name="_xlnm.Print_Area" localSheetId="0">'PROPUESTA EVENTOS 2024'!$A$1:$D$139</definedName>
    <definedName name="_xlnm.Print_Titles" localSheetId="0">'PROPUESTA EVENTOS 2024'!$1:$7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6" i="1" l="1"/>
  <c r="D128" i="1"/>
  <c r="D127" i="1" l="1"/>
  <c r="D126" i="1"/>
  <c r="D125" i="1"/>
  <c r="D124" i="1"/>
  <c r="D123" i="1"/>
  <c r="D122" i="1"/>
  <c r="D121" i="1"/>
  <c r="D120" i="1"/>
  <c r="D119" i="1"/>
  <c r="D118" i="1"/>
  <c r="D117" i="1"/>
  <c r="D116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89" i="1"/>
  <c r="D88" i="1"/>
  <c r="D87" i="1"/>
  <c r="D86" i="1"/>
  <c r="D85" i="1"/>
  <c r="D133" i="1"/>
  <c r="D132" i="1"/>
  <c r="D131" i="1"/>
  <c r="D51" i="1"/>
  <c r="D50" i="1"/>
  <c r="D49" i="1"/>
  <c r="D48" i="1"/>
  <c r="D47" i="1"/>
  <c r="D46" i="1"/>
  <c r="D45" i="1"/>
  <c r="D44" i="1"/>
  <c r="D43" i="1"/>
  <c r="D42" i="1"/>
  <c r="D40" i="1"/>
  <c r="D60" i="1"/>
  <c r="D59" i="1"/>
  <c r="D58" i="1"/>
  <c r="D57" i="1"/>
  <c r="D56" i="1"/>
  <c r="D55" i="1"/>
  <c r="D36" i="1"/>
  <c r="D35" i="1"/>
  <c r="D34" i="1"/>
  <c r="D33" i="1"/>
  <c r="D32" i="1"/>
  <c r="D31" i="1"/>
  <c r="D30" i="1"/>
  <c r="D29" i="1"/>
  <c r="D28" i="1"/>
  <c r="D27" i="1"/>
  <c r="D25" i="1"/>
  <c r="D79" i="1"/>
  <c r="D78" i="1"/>
  <c r="D77" i="1"/>
  <c r="D76" i="1"/>
  <c r="D75" i="1"/>
  <c r="D73" i="1"/>
  <c r="D72" i="1"/>
  <c r="D71" i="1"/>
  <c r="D67" i="1"/>
  <c r="D21" i="1"/>
  <c r="D20" i="1"/>
  <c r="D19" i="1"/>
  <c r="D18" i="1"/>
  <c r="D17" i="1"/>
  <c r="D16" i="1"/>
  <c r="D15" i="1"/>
  <c r="D14" i="1"/>
  <c r="D13" i="1"/>
  <c r="D12" i="1"/>
  <c r="D10" i="1"/>
  <c r="D134" i="1" l="1"/>
  <c r="D81" i="1"/>
  <c r="D22" i="1"/>
  <c r="D52" i="1"/>
  <c r="D37" i="1"/>
  <c r="D61" i="1"/>
  <c r="D90" i="1"/>
  <c r="D137" i="1" l="1"/>
  <c r="D138" i="1" l="1"/>
  <c r="D139" i="1" s="1"/>
</calcChain>
</file>

<file path=xl/sharedStrings.xml><?xml version="1.0" encoding="utf-8"?>
<sst xmlns="http://schemas.openxmlformats.org/spreadsheetml/2006/main" count="132" uniqueCount="87">
  <si>
    <t>CANT</t>
  </si>
  <si>
    <t>DETALLE</t>
  </si>
  <si>
    <t>PUNTOS 110 PARA REFLECTORES 50 VATIOS</t>
  </si>
  <si>
    <t>INSTALACION DE LUCES DE TRABAJO PARA ENSAYOS</t>
  </si>
  <si>
    <t>TIRAJE DE ACOMETIDAS Y TABLEROS DE DISTRIBUCION</t>
  </si>
  <si>
    <t>PUNTOS 110</t>
  </si>
  <si>
    <t>PUNTOS ILUMINACION</t>
  </si>
  <si>
    <t>REFLECTORES PARA RUTAS DE EVACUACION 50 W</t>
  </si>
  <si>
    <t>PUNTOS 220 AIRES ACONDICIONADOS</t>
  </si>
  <si>
    <t>ZONA DE ILUMINACION 400W/220 ZONA DE TRAFICO</t>
  </si>
  <si>
    <t>PUNTOS 220 ZONA DE COMIDAS</t>
  </si>
  <si>
    <t>SERVICIO DE 2  ELECTRICISTA EVENTO  8 AM-4AM</t>
  </si>
  <si>
    <t>SERVICIO DE 3 OPERARIOS EVENTO  8AM-4AM</t>
  </si>
  <si>
    <t>TRANSPORTE DE MATERIAL</t>
  </si>
  <si>
    <t xml:space="preserve">SUBTOTAL </t>
  </si>
  <si>
    <t xml:space="preserve"> BAILA LA CALLE PAR VIAL DE LA 50</t>
  </si>
  <si>
    <t>*</t>
  </si>
  <si>
    <t>INSTALACIONES DE PUNTOS 110, 220 E ILUMINACION EN</t>
  </si>
  <si>
    <t>RESTAURANTES VECINOS, RESTAURANTES</t>
  </si>
  <si>
    <t>ZONAS DE PRODUCCION Y COMERCIAL</t>
  </si>
  <si>
    <t xml:space="preserve">INSTALACIONES DE PUNTOS 110 E ILUMINACION EN ZONA PRIMERA DAMA </t>
  </si>
  <si>
    <t xml:space="preserve">PUNTOS 110 </t>
  </si>
  <si>
    <t xml:space="preserve">PUNTOS 220 </t>
  </si>
  <si>
    <t>JURADOS</t>
  </si>
  <si>
    <t>PUNTOS DE ILUMINACION JURADOS</t>
  </si>
  <si>
    <t>PUNTOS 110 JURADOS</t>
  </si>
  <si>
    <t>TRANSPORTE</t>
  </si>
  <si>
    <t>SERVICIO DE 2  ELECTRICISTA EVENTO X 3 DIAS  8 AM-4AM</t>
  </si>
  <si>
    <t>SERVICIO DE 3 OPERARIOS EVENTO X 3 DIAS  8AM-4AM</t>
  </si>
  <si>
    <t>PLANTA ELECTRICA DE 2200 INSTALADA EN LA CUCHILLA</t>
  </si>
  <si>
    <t>PTO MEC PLAZA DE LA PAZ CON OPERARIO</t>
  </si>
  <si>
    <t xml:space="preserve">SERVICIO ELECTRICISTA PUNTO CUCHILLA </t>
  </si>
  <si>
    <t xml:space="preserve">TRANSPORTE </t>
  </si>
  <si>
    <t>PUNTO 220 A.A CAMERICO REINA COLEGIO</t>
  </si>
  <si>
    <t xml:space="preserve">SERVICIO ELECTRICISTA </t>
  </si>
  <si>
    <t xml:space="preserve">MANO DE OBRA INSTALACION MONTAJE Y DESMONTAJE </t>
  </si>
  <si>
    <t>EVENTOS ESTADIO ROMELIO MARTINEZ</t>
  </si>
  <si>
    <t>SALIDAS TOMAS AIRES ACONDICIONADOS 220</t>
  </si>
  <si>
    <t>METROS LINEALES ACOMETIDAS CABLE 4X6</t>
  </si>
  <si>
    <t>ACOMETIDAS Y ORGANIZACIÓN DE TABLEROS</t>
  </si>
  <si>
    <t>SALIDAS TOMAS CORRIENTES 110</t>
  </si>
  <si>
    <t>SALIDAS DE ILUMINACION</t>
  </si>
  <si>
    <t>ADECUACIONES DE ZONAS DE COMIDA</t>
  </si>
  <si>
    <t>TORRES DE ILUMINACION</t>
  </si>
  <si>
    <t>LUCES DE TRABAJO</t>
  </si>
  <si>
    <t>METROS LINEALES ACOMETIDAS CABLE 4X8</t>
  </si>
  <si>
    <t>METROS LINEALES ACOMETIDA CABLE 4X10</t>
  </si>
  <si>
    <t>SALIDAS TOMA CORRIENTES A 220</t>
  </si>
  <si>
    <t>LUCES DE TRABAJO PARA ENSAYOS DE 5 A 12:30 AM</t>
  </si>
  <si>
    <t xml:space="preserve">SERVICIO DE 2 ELECTRICISTA </t>
  </si>
  <si>
    <t xml:space="preserve">SERVICIO DE 1 OPERARIO </t>
  </si>
  <si>
    <t>INSTALACION DE CAMERINOS PRODUCCION PROVIS.</t>
  </si>
  <si>
    <t xml:space="preserve">ARTISTA PRINCIPAL  </t>
  </si>
  <si>
    <t>REFLECTORES 50 W</t>
  </si>
  <si>
    <t xml:space="preserve">TIRAJE DE ACOMETIDA PROVISIONAL </t>
  </si>
  <si>
    <t>PUNTOS 110 CON  ACOMETIDA</t>
  </si>
  <si>
    <t>PUNTOS CAMERINOS INTERNOS ARTISTA PPAL</t>
  </si>
  <si>
    <t>PUNTOS INTERNET</t>
  </si>
  <si>
    <t>PUNTOS AVISOS LUMINOSOS CON ACOMETIDA ELECT</t>
  </si>
  <si>
    <t>REFLECTORES 50 W ZONA DE ENTRADAS</t>
  </si>
  <si>
    <t>TECNICOS  SUPERVISION DE ZONAS ESTADIO</t>
  </si>
  <si>
    <t>PUNTOS 110CON  ACOMETIDA</t>
  </si>
  <si>
    <t xml:space="preserve">TRANSPORTE MATERAL  BODEGA DE LIMA ESTADIO ROMELIO  </t>
  </si>
  <si>
    <t>TTRANSPORTE MATERAL ESTADIO ROMELIO  BODEGA DE LIMA</t>
  </si>
  <si>
    <t>TOTAL</t>
  </si>
  <si>
    <t>IVA 19%</t>
  </si>
  <si>
    <t>GRAN TOTAL</t>
  </si>
  <si>
    <t>Vr. unitario</t>
  </si>
  <si>
    <t xml:space="preserve">Vr. total </t>
  </si>
  <si>
    <t>SUBTOTALES</t>
  </si>
  <si>
    <t>CARNAVAL DE BARRANQUILLA S.A.S</t>
  </si>
  <si>
    <t xml:space="preserve">DIRECCION DE OPERACIONES Y LOGISTICA </t>
  </si>
  <si>
    <t>INSTALACIONES ELECTRICAS EN LOS EVENTOS DE LA TEMPORADA 2024</t>
  </si>
  <si>
    <t>FEBRERO 8, 9, 10 Y 11</t>
  </si>
  <si>
    <t xml:space="preserve">SERVICIO DE 2 ELECTRICOS X 4 DÍAS </t>
  </si>
  <si>
    <t>SERVICIO DE 4 OPERARIOS X 4 DÍAS</t>
  </si>
  <si>
    <t>FIN DE SEMANA DE TRADICION ENERO 19, 20 Y 21 PLAZA DE LA PAZ</t>
  </si>
  <si>
    <t>GUACHERNA 2 DE FEBRERO</t>
  </si>
  <si>
    <t>JOSELITO FEBRERO 13</t>
  </si>
  <si>
    <t>ENERO 13 - BANDO PLAZA DE LA PAZ</t>
  </si>
  <si>
    <t>VIA 40 COLEGIO FEBREO 10, 11  Y 12</t>
  </si>
  <si>
    <t xml:space="preserve">FEBRERO 8 CORONACION REINA - REY MOMO Y ESTADIO </t>
  </si>
  <si>
    <t>ENERO 28- BANDO Y CORONACION INFANTIL Y REINA POPULAR ENERO 28  PLAZA DE LA PAZ</t>
  </si>
  <si>
    <t xml:space="preserve"> </t>
  </si>
  <si>
    <t>DESFILE BATALLA DE FLORES, GRAN PARADA TRADICION Y GRAN PARADA FANTASIA</t>
  </si>
  <si>
    <t>CORONACION   ZONA COMERCIAL</t>
  </si>
  <si>
    <t>Anexo 2023-041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</si>
</sst>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64" fontId="1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2" fontId="1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0" fontId="1" fillId="2" borderId="0" xfId="0" applyFont="1" applyFill="1" applyBorder="1"/>
    <xf numFmtId="164" fontId="6" fillId="2" borderId="0" xfId="0" applyNumberFormat="1" applyFont="1" applyFill="1" applyBorder="1"/>
    <xf numFmtId="42" fontId="2" fillId="2" borderId="0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abSelected="1" zoomScaleNormal="100" zoomScaleSheetLayoutView="100" workbookViewId="0">
      <selection activeCell="A3" sqref="A3:D3"/>
    </sheetView>
  </sheetViews>
  <sheetFormatPr baseColWidth="10" defaultRowHeight="13.5" x14ac:dyDescent="0.25"/>
  <cols>
    <col min="1" max="1" width="11.42578125" style="10"/>
    <col min="2" max="2" width="69.28515625" style="10" customWidth="1"/>
    <col min="3" max="3" width="15.42578125" style="10" bestFit="1" customWidth="1"/>
    <col min="4" max="4" width="19.85546875" style="10" bestFit="1" customWidth="1"/>
    <col min="5" max="16384" width="11.42578125" style="10"/>
  </cols>
  <sheetData>
    <row r="1" spans="1:4" x14ac:dyDescent="0.25">
      <c r="A1" s="22" t="s">
        <v>71</v>
      </c>
      <c r="B1" s="22"/>
      <c r="C1" s="22"/>
      <c r="D1" s="22"/>
    </row>
    <row r="2" spans="1:4" ht="16.5" customHeight="1" x14ac:dyDescent="0.25">
      <c r="A2" s="22" t="s">
        <v>70</v>
      </c>
      <c r="B2" s="22"/>
      <c r="C2" s="22"/>
      <c r="D2" s="22"/>
    </row>
    <row r="3" spans="1:4" ht="16.5" customHeight="1" x14ac:dyDescent="0.25">
      <c r="A3" s="22" t="s">
        <v>86</v>
      </c>
      <c r="B3" s="22"/>
      <c r="C3" s="22"/>
      <c r="D3" s="22"/>
    </row>
    <row r="4" spans="1:4" ht="16.5" customHeight="1" x14ac:dyDescent="0.25">
      <c r="A4" s="20"/>
      <c r="B4" s="20"/>
      <c r="C4" s="20"/>
      <c r="D4" s="20"/>
    </row>
    <row r="5" spans="1:4" x14ac:dyDescent="0.25">
      <c r="A5" s="27" t="s">
        <v>72</v>
      </c>
      <c r="B5" s="27"/>
      <c r="C5" s="27"/>
      <c r="D5" s="27"/>
    </row>
    <row r="6" spans="1:4" x14ac:dyDescent="0.25">
      <c r="A6" s="23"/>
      <c r="B6" s="23"/>
      <c r="C6" s="23"/>
      <c r="D6" s="23"/>
    </row>
    <row r="7" spans="1:4" x14ac:dyDescent="0.25">
      <c r="A7" s="1" t="s">
        <v>0</v>
      </c>
      <c r="B7" s="1" t="s">
        <v>1</v>
      </c>
      <c r="C7" s="1" t="s">
        <v>67</v>
      </c>
      <c r="D7" s="1" t="s">
        <v>68</v>
      </c>
    </row>
    <row r="8" spans="1:4" x14ac:dyDescent="0.25">
      <c r="A8" s="1"/>
      <c r="B8" s="1"/>
      <c r="C8" s="2"/>
      <c r="D8" s="2"/>
    </row>
    <row r="9" spans="1:4" x14ac:dyDescent="0.25">
      <c r="A9" s="25" t="s">
        <v>79</v>
      </c>
      <c r="B9" s="25"/>
      <c r="C9" s="25"/>
      <c r="D9" s="25"/>
    </row>
    <row r="10" spans="1:4" x14ac:dyDescent="0.25">
      <c r="A10" s="26">
        <v>12</v>
      </c>
      <c r="B10" s="4" t="s">
        <v>2</v>
      </c>
      <c r="C10" s="24"/>
      <c r="D10" s="24">
        <f>+A10*C10</f>
        <v>0</v>
      </c>
    </row>
    <row r="11" spans="1:4" x14ac:dyDescent="0.25">
      <c r="A11" s="26"/>
      <c r="B11" s="4" t="s">
        <v>3</v>
      </c>
      <c r="C11" s="24"/>
      <c r="D11" s="24"/>
    </row>
    <row r="12" spans="1:4" x14ac:dyDescent="0.25">
      <c r="A12" s="13">
        <v>1</v>
      </c>
      <c r="B12" s="4" t="s">
        <v>4</v>
      </c>
      <c r="C12" s="5"/>
      <c r="D12" s="5">
        <f>+A12*C12</f>
        <v>0</v>
      </c>
    </row>
    <row r="13" spans="1:4" x14ac:dyDescent="0.25">
      <c r="A13" s="13">
        <v>40</v>
      </c>
      <c r="B13" s="4" t="s">
        <v>5</v>
      </c>
      <c r="C13" s="5"/>
      <c r="D13" s="5">
        <f t="shared" ref="D13:D21" si="0">+A13*C13</f>
        <v>0</v>
      </c>
    </row>
    <row r="14" spans="1:4" x14ac:dyDescent="0.25">
      <c r="A14" s="13">
        <v>40</v>
      </c>
      <c r="B14" s="4" t="s">
        <v>6</v>
      </c>
      <c r="C14" s="5"/>
      <c r="D14" s="5">
        <f t="shared" si="0"/>
        <v>0</v>
      </c>
    </row>
    <row r="15" spans="1:4" x14ac:dyDescent="0.25">
      <c r="A15" s="13">
        <v>6</v>
      </c>
      <c r="B15" s="4" t="s">
        <v>7</v>
      </c>
      <c r="C15" s="5"/>
      <c r="D15" s="5">
        <f t="shared" si="0"/>
        <v>0</v>
      </c>
    </row>
    <row r="16" spans="1:4" x14ac:dyDescent="0.25">
      <c r="A16" s="13">
        <v>8</v>
      </c>
      <c r="B16" s="4" t="s">
        <v>8</v>
      </c>
      <c r="C16" s="5"/>
      <c r="D16" s="5">
        <f t="shared" si="0"/>
        <v>0</v>
      </c>
    </row>
    <row r="17" spans="1:4" x14ac:dyDescent="0.25">
      <c r="A17" s="13">
        <v>6</v>
      </c>
      <c r="B17" s="4" t="s">
        <v>9</v>
      </c>
      <c r="C17" s="5"/>
      <c r="D17" s="5">
        <f t="shared" si="0"/>
        <v>0</v>
      </c>
    </row>
    <row r="18" spans="1:4" x14ac:dyDescent="0.25">
      <c r="A18" s="13">
        <v>2</v>
      </c>
      <c r="B18" s="4" t="s">
        <v>10</v>
      </c>
      <c r="C18" s="5"/>
      <c r="D18" s="5">
        <f t="shared" si="0"/>
        <v>0</v>
      </c>
    </row>
    <row r="19" spans="1:4" x14ac:dyDescent="0.25">
      <c r="A19" s="13">
        <v>1</v>
      </c>
      <c r="B19" s="4" t="s">
        <v>11</v>
      </c>
      <c r="C19" s="5"/>
      <c r="D19" s="5">
        <f>+C19*A19*2</f>
        <v>0</v>
      </c>
    </row>
    <row r="20" spans="1:4" x14ac:dyDescent="0.25">
      <c r="A20" s="13">
        <v>1</v>
      </c>
      <c r="B20" s="4" t="s">
        <v>12</v>
      </c>
      <c r="C20" s="5"/>
      <c r="D20" s="5">
        <f>+A20*C20*3</f>
        <v>0</v>
      </c>
    </row>
    <row r="21" spans="1:4" x14ac:dyDescent="0.25">
      <c r="A21" s="13">
        <v>1</v>
      </c>
      <c r="B21" s="4" t="s">
        <v>13</v>
      </c>
      <c r="C21" s="5"/>
      <c r="D21" s="5">
        <f t="shared" si="0"/>
        <v>0</v>
      </c>
    </row>
    <row r="22" spans="1:4" x14ac:dyDescent="0.25">
      <c r="A22" s="25" t="s">
        <v>14</v>
      </c>
      <c r="B22" s="25"/>
      <c r="C22" s="2"/>
      <c r="D22" s="8">
        <f>+D10+D12+D13+D14+D15+D16+D17+D18+D19+D20+D21</f>
        <v>0</v>
      </c>
    </row>
    <row r="23" spans="1:4" x14ac:dyDescent="0.25">
      <c r="A23" s="14"/>
      <c r="B23" s="14"/>
      <c r="C23" s="2"/>
      <c r="D23" s="8"/>
    </row>
    <row r="24" spans="1:4" x14ac:dyDescent="0.25">
      <c r="A24" s="35" t="s">
        <v>76</v>
      </c>
      <c r="B24" s="35"/>
      <c r="C24" s="35"/>
      <c r="D24" s="35"/>
    </row>
    <row r="25" spans="1:4" x14ac:dyDescent="0.25">
      <c r="A25" s="31">
        <v>12</v>
      </c>
      <c r="B25" s="4" t="s">
        <v>2</v>
      </c>
      <c r="C25" s="36"/>
      <c r="D25" s="24">
        <f>+C25*A25</f>
        <v>0</v>
      </c>
    </row>
    <row r="26" spans="1:4" x14ac:dyDescent="0.25">
      <c r="A26" s="31"/>
      <c r="B26" s="4" t="s">
        <v>3</v>
      </c>
      <c r="C26" s="36"/>
      <c r="D26" s="24"/>
    </row>
    <row r="27" spans="1:4" x14ac:dyDescent="0.25">
      <c r="A27" s="13">
        <v>1</v>
      </c>
      <c r="B27" s="4" t="s">
        <v>4</v>
      </c>
      <c r="C27" s="5"/>
      <c r="D27" s="5">
        <f>+C27*A27</f>
        <v>0</v>
      </c>
    </row>
    <row r="28" spans="1:4" x14ac:dyDescent="0.25">
      <c r="A28" s="13">
        <v>40</v>
      </c>
      <c r="B28" s="4" t="s">
        <v>5</v>
      </c>
      <c r="C28" s="5"/>
      <c r="D28" s="5">
        <f t="shared" ref="D28:D33" si="1">+C28*A28</f>
        <v>0</v>
      </c>
    </row>
    <row r="29" spans="1:4" x14ac:dyDescent="0.25">
      <c r="A29" s="13">
        <v>40</v>
      </c>
      <c r="B29" s="4" t="s">
        <v>6</v>
      </c>
      <c r="C29" s="5"/>
      <c r="D29" s="5">
        <f t="shared" si="1"/>
        <v>0</v>
      </c>
    </row>
    <row r="30" spans="1:4" x14ac:dyDescent="0.25">
      <c r="A30" s="13">
        <v>6</v>
      </c>
      <c r="B30" s="4" t="s">
        <v>7</v>
      </c>
      <c r="C30" s="5"/>
      <c r="D30" s="5">
        <f t="shared" si="1"/>
        <v>0</v>
      </c>
    </row>
    <row r="31" spans="1:4" x14ac:dyDescent="0.25">
      <c r="A31" s="13">
        <v>8</v>
      </c>
      <c r="B31" s="4" t="s">
        <v>8</v>
      </c>
      <c r="C31" s="5"/>
      <c r="D31" s="5">
        <f t="shared" si="1"/>
        <v>0</v>
      </c>
    </row>
    <row r="32" spans="1:4" x14ac:dyDescent="0.25">
      <c r="A32" s="13">
        <v>6</v>
      </c>
      <c r="B32" s="4" t="s">
        <v>9</v>
      </c>
      <c r="C32" s="5"/>
      <c r="D32" s="5">
        <f t="shared" si="1"/>
        <v>0</v>
      </c>
    </row>
    <row r="33" spans="1:4" x14ac:dyDescent="0.25">
      <c r="A33" s="13">
        <v>2</v>
      </c>
      <c r="B33" s="4" t="s">
        <v>10</v>
      </c>
      <c r="C33" s="5"/>
      <c r="D33" s="5">
        <f t="shared" si="1"/>
        <v>0</v>
      </c>
    </row>
    <row r="34" spans="1:4" x14ac:dyDescent="0.25">
      <c r="A34" s="13"/>
      <c r="B34" s="4" t="s">
        <v>27</v>
      </c>
      <c r="C34" s="5"/>
      <c r="D34" s="5">
        <f>+C34*2*3</f>
        <v>0</v>
      </c>
    </row>
    <row r="35" spans="1:4" x14ac:dyDescent="0.25">
      <c r="A35" s="13"/>
      <c r="B35" s="4" t="s">
        <v>28</v>
      </c>
      <c r="C35" s="5"/>
      <c r="D35" s="5">
        <f>+C35*3*3</f>
        <v>0</v>
      </c>
    </row>
    <row r="36" spans="1:4" x14ac:dyDescent="0.25">
      <c r="A36" s="13"/>
      <c r="B36" s="4" t="s">
        <v>13</v>
      </c>
      <c r="C36" s="5"/>
      <c r="D36" s="5">
        <f t="shared" ref="D36" si="2">+C36*1</f>
        <v>0</v>
      </c>
    </row>
    <row r="37" spans="1:4" x14ac:dyDescent="0.25">
      <c r="A37" s="25" t="s">
        <v>14</v>
      </c>
      <c r="B37" s="25"/>
      <c r="C37" s="25"/>
      <c r="D37" s="8">
        <f>SUM(D25:D36)</f>
        <v>0</v>
      </c>
    </row>
    <row r="38" spans="1:4" x14ac:dyDescent="0.25">
      <c r="A38" s="14"/>
      <c r="B38" s="14"/>
      <c r="C38" s="2"/>
      <c r="D38" s="8"/>
    </row>
    <row r="39" spans="1:4" x14ac:dyDescent="0.25">
      <c r="A39" s="35" t="s">
        <v>82</v>
      </c>
      <c r="B39" s="35"/>
      <c r="C39" s="35"/>
      <c r="D39" s="35"/>
    </row>
    <row r="40" spans="1:4" x14ac:dyDescent="0.25">
      <c r="A40" s="31">
        <v>12</v>
      </c>
      <c r="B40" s="4" t="s">
        <v>2</v>
      </c>
      <c r="C40" s="36"/>
      <c r="D40" s="24">
        <f>+A40*C40</f>
        <v>0</v>
      </c>
    </row>
    <row r="41" spans="1:4" x14ac:dyDescent="0.25">
      <c r="A41" s="31"/>
      <c r="B41" s="4" t="s">
        <v>3</v>
      </c>
      <c r="C41" s="36"/>
      <c r="D41" s="37"/>
    </row>
    <row r="42" spans="1:4" x14ac:dyDescent="0.25">
      <c r="A42" s="13"/>
      <c r="B42" s="4" t="s">
        <v>4</v>
      </c>
      <c r="C42" s="5"/>
      <c r="D42" s="5">
        <f>+C42</f>
        <v>0</v>
      </c>
    </row>
    <row r="43" spans="1:4" x14ac:dyDescent="0.25">
      <c r="A43" s="13">
        <v>40</v>
      </c>
      <c r="B43" s="4" t="s">
        <v>5</v>
      </c>
      <c r="C43" s="5"/>
      <c r="D43" s="5">
        <f>+A43*C43</f>
        <v>0</v>
      </c>
    </row>
    <row r="44" spans="1:4" x14ac:dyDescent="0.25">
      <c r="A44" s="13">
        <v>40</v>
      </c>
      <c r="B44" s="4" t="s">
        <v>6</v>
      </c>
      <c r="C44" s="5"/>
      <c r="D44" s="5">
        <f t="shared" ref="D44:D48" si="3">+A44*C44</f>
        <v>0</v>
      </c>
    </row>
    <row r="45" spans="1:4" x14ac:dyDescent="0.25">
      <c r="A45" s="13">
        <v>6</v>
      </c>
      <c r="B45" s="4" t="s">
        <v>7</v>
      </c>
      <c r="C45" s="5"/>
      <c r="D45" s="5">
        <f t="shared" si="3"/>
        <v>0</v>
      </c>
    </row>
    <row r="46" spans="1:4" x14ac:dyDescent="0.25">
      <c r="A46" s="13">
        <v>8</v>
      </c>
      <c r="B46" s="4" t="s">
        <v>8</v>
      </c>
      <c r="C46" s="5"/>
      <c r="D46" s="5">
        <f t="shared" si="3"/>
        <v>0</v>
      </c>
    </row>
    <row r="47" spans="1:4" x14ac:dyDescent="0.25">
      <c r="A47" s="13">
        <v>6</v>
      </c>
      <c r="B47" s="4" t="s">
        <v>9</v>
      </c>
      <c r="C47" s="5"/>
      <c r="D47" s="5">
        <f t="shared" si="3"/>
        <v>0</v>
      </c>
    </row>
    <row r="48" spans="1:4" x14ac:dyDescent="0.25">
      <c r="A48" s="13">
        <v>2</v>
      </c>
      <c r="B48" s="4" t="s">
        <v>10</v>
      </c>
      <c r="C48" s="5"/>
      <c r="D48" s="5">
        <f t="shared" si="3"/>
        <v>0</v>
      </c>
    </row>
    <row r="49" spans="1:4" x14ac:dyDescent="0.25">
      <c r="A49" s="13"/>
      <c r="B49" s="4" t="s">
        <v>11</v>
      </c>
      <c r="C49" s="5"/>
      <c r="D49" s="5">
        <f>+C49*2</f>
        <v>0</v>
      </c>
    </row>
    <row r="50" spans="1:4" x14ac:dyDescent="0.25">
      <c r="A50" s="13"/>
      <c r="B50" s="4" t="s">
        <v>12</v>
      </c>
      <c r="C50" s="5"/>
      <c r="D50" s="5">
        <f>+C50*3</f>
        <v>0</v>
      </c>
    </row>
    <row r="51" spans="1:4" x14ac:dyDescent="0.25">
      <c r="A51" s="13"/>
      <c r="B51" s="4" t="s">
        <v>13</v>
      </c>
      <c r="C51" s="5"/>
      <c r="D51" s="5">
        <f>+C51</f>
        <v>0</v>
      </c>
    </row>
    <row r="52" spans="1:4" x14ac:dyDescent="0.25">
      <c r="A52" s="30" t="s">
        <v>14</v>
      </c>
      <c r="B52" s="30"/>
      <c r="C52" s="30"/>
      <c r="D52" s="8">
        <f>SUM(D40:D51)</f>
        <v>0</v>
      </c>
    </row>
    <row r="53" spans="1:4" x14ac:dyDescent="0.25">
      <c r="A53" s="14"/>
      <c r="B53" s="14"/>
      <c r="C53" s="2"/>
      <c r="D53" s="8"/>
    </row>
    <row r="54" spans="1:4" x14ac:dyDescent="0.25">
      <c r="A54" s="25" t="s">
        <v>77</v>
      </c>
      <c r="B54" s="25"/>
      <c r="C54" s="25"/>
      <c r="D54" s="25"/>
    </row>
    <row r="55" spans="1:4" x14ac:dyDescent="0.25">
      <c r="A55" s="13">
        <v>1</v>
      </c>
      <c r="B55" s="4" t="s">
        <v>29</v>
      </c>
      <c r="C55" s="5"/>
      <c r="D55" s="5">
        <f>+A55*C55</f>
        <v>0</v>
      </c>
    </row>
    <row r="56" spans="1:4" x14ac:dyDescent="0.25">
      <c r="A56" s="13">
        <v>6</v>
      </c>
      <c r="B56" s="4" t="s">
        <v>5</v>
      </c>
      <c r="C56" s="5"/>
      <c r="D56" s="5">
        <f t="shared" ref="D56:D59" si="4">+A56*C56</f>
        <v>0</v>
      </c>
    </row>
    <row r="57" spans="1:4" x14ac:dyDescent="0.25">
      <c r="A57" s="13">
        <v>4</v>
      </c>
      <c r="B57" s="4" t="s">
        <v>6</v>
      </c>
      <c r="C57" s="5"/>
      <c r="D57" s="5">
        <f t="shared" si="4"/>
        <v>0</v>
      </c>
    </row>
    <row r="58" spans="1:4" x14ac:dyDescent="0.25">
      <c r="A58" s="13">
        <v>1</v>
      </c>
      <c r="B58" s="4" t="s">
        <v>30</v>
      </c>
      <c r="C58" s="5"/>
      <c r="D58" s="5">
        <f t="shared" si="4"/>
        <v>0</v>
      </c>
    </row>
    <row r="59" spans="1:4" x14ac:dyDescent="0.25">
      <c r="A59" s="13">
        <v>1</v>
      </c>
      <c r="B59" s="4" t="s">
        <v>31</v>
      </c>
      <c r="C59" s="5"/>
      <c r="D59" s="5">
        <f t="shared" si="4"/>
        <v>0</v>
      </c>
    </row>
    <row r="60" spans="1:4" x14ac:dyDescent="0.25">
      <c r="A60" s="13"/>
      <c r="B60" s="4" t="s">
        <v>13</v>
      </c>
      <c r="C60" s="5"/>
      <c r="D60" s="5">
        <f>+C60</f>
        <v>0</v>
      </c>
    </row>
    <row r="61" spans="1:4" x14ac:dyDescent="0.25">
      <c r="A61" s="25" t="s">
        <v>14</v>
      </c>
      <c r="B61" s="25"/>
      <c r="C61" s="25"/>
      <c r="D61" s="8">
        <f>SUM(D55:D60)</f>
        <v>0</v>
      </c>
    </row>
    <row r="62" spans="1:4" x14ac:dyDescent="0.25">
      <c r="A62" s="31"/>
      <c r="B62" s="31"/>
      <c r="C62" s="31"/>
      <c r="D62" s="31"/>
    </row>
    <row r="63" spans="1:4" x14ac:dyDescent="0.25">
      <c r="A63" s="14"/>
      <c r="B63" s="14"/>
      <c r="C63" s="2"/>
      <c r="D63" s="8"/>
    </row>
    <row r="64" spans="1:4" x14ac:dyDescent="0.25">
      <c r="A64" s="25" t="s">
        <v>15</v>
      </c>
      <c r="B64" s="25"/>
      <c r="C64" s="25"/>
      <c r="D64" s="25"/>
    </row>
    <row r="65" spans="1:4" x14ac:dyDescent="0.25">
      <c r="A65" s="30" t="s">
        <v>73</v>
      </c>
      <c r="B65" s="30"/>
      <c r="C65" s="30"/>
      <c r="D65" s="30"/>
    </row>
    <row r="66" spans="1:4" x14ac:dyDescent="0.25">
      <c r="A66" s="13" t="s">
        <v>83</v>
      </c>
      <c r="B66" s="3" t="s">
        <v>83</v>
      </c>
      <c r="C66" s="2"/>
      <c r="D66" s="2"/>
    </row>
    <row r="67" spans="1:4" ht="18" customHeight="1" x14ac:dyDescent="0.25">
      <c r="A67" s="13" t="s">
        <v>16</v>
      </c>
      <c r="B67" s="6" t="s">
        <v>17</v>
      </c>
      <c r="C67" s="32"/>
      <c r="D67" s="32">
        <f>+C67</f>
        <v>0</v>
      </c>
    </row>
    <row r="68" spans="1:4" x14ac:dyDescent="0.25">
      <c r="A68" s="13" t="s">
        <v>16</v>
      </c>
      <c r="B68" s="4" t="s">
        <v>18</v>
      </c>
      <c r="C68" s="32"/>
      <c r="D68" s="33"/>
    </row>
    <row r="69" spans="1:4" x14ac:dyDescent="0.25">
      <c r="A69" s="13"/>
      <c r="B69" s="2" t="s">
        <v>19</v>
      </c>
      <c r="C69" s="32"/>
      <c r="D69" s="33"/>
    </row>
    <row r="70" spans="1:4" x14ac:dyDescent="0.25">
      <c r="A70" s="13"/>
      <c r="B70" s="34" t="s">
        <v>20</v>
      </c>
      <c r="C70" s="34"/>
      <c r="D70" s="34"/>
    </row>
    <row r="71" spans="1:4" x14ac:dyDescent="0.25">
      <c r="A71" s="13">
        <v>20</v>
      </c>
      <c r="B71" s="4" t="s">
        <v>6</v>
      </c>
      <c r="C71" s="5"/>
      <c r="D71" s="5">
        <f>+A71*C71</f>
        <v>0</v>
      </c>
    </row>
    <row r="72" spans="1:4" x14ac:dyDescent="0.25">
      <c r="A72" s="15">
        <v>20</v>
      </c>
      <c r="B72" s="4" t="s">
        <v>21</v>
      </c>
      <c r="C72" s="5"/>
      <c r="D72" s="5">
        <f t="shared" ref="D72:D73" si="5">+A72*C72</f>
        <v>0</v>
      </c>
    </row>
    <row r="73" spans="1:4" x14ac:dyDescent="0.25">
      <c r="A73" s="13">
        <v>4</v>
      </c>
      <c r="B73" s="4" t="s">
        <v>22</v>
      </c>
      <c r="C73" s="5"/>
      <c r="D73" s="5">
        <f t="shared" si="5"/>
        <v>0</v>
      </c>
    </row>
    <row r="74" spans="1:4" x14ac:dyDescent="0.25">
      <c r="A74" s="13"/>
      <c r="B74" s="34" t="s">
        <v>23</v>
      </c>
      <c r="C74" s="34"/>
      <c r="D74" s="34"/>
    </row>
    <row r="75" spans="1:4" x14ac:dyDescent="0.25">
      <c r="A75" s="13">
        <v>3</v>
      </c>
      <c r="B75" s="4" t="s">
        <v>24</v>
      </c>
      <c r="C75" s="5"/>
      <c r="D75" s="5">
        <f>+C75*A75</f>
        <v>0</v>
      </c>
    </row>
    <row r="76" spans="1:4" x14ac:dyDescent="0.25">
      <c r="A76" s="13">
        <v>8</v>
      </c>
      <c r="B76" s="4" t="s">
        <v>25</v>
      </c>
      <c r="C76" s="5"/>
      <c r="D76" s="5">
        <f t="shared" ref="D76" si="6">+C76*A76</f>
        <v>0</v>
      </c>
    </row>
    <row r="77" spans="1:4" x14ac:dyDescent="0.25">
      <c r="A77" s="13"/>
      <c r="B77" s="3" t="s">
        <v>26</v>
      </c>
      <c r="C77" s="5"/>
      <c r="D77" s="5">
        <f>+C77</f>
        <v>0</v>
      </c>
    </row>
    <row r="78" spans="1:4" x14ac:dyDescent="0.25">
      <c r="A78" s="13"/>
      <c r="B78" s="4" t="s">
        <v>74</v>
      </c>
      <c r="C78" s="5"/>
      <c r="D78" s="5">
        <f>+C78*2*3</f>
        <v>0</v>
      </c>
    </row>
    <row r="79" spans="1:4" x14ac:dyDescent="0.25">
      <c r="A79" s="13"/>
      <c r="B79" s="4" t="s">
        <v>75</v>
      </c>
      <c r="C79" s="5"/>
      <c r="D79" s="5">
        <f>+C79*4*3</f>
        <v>0</v>
      </c>
    </row>
    <row r="80" spans="1:4" x14ac:dyDescent="0.25">
      <c r="A80" s="13"/>
      <c r="B80" s="4"/>
      <c r="C80" s="2"/>
      <c r="D80" s="5"/>
    </row>
    <row r="81" spans="1:4" x14ac:dyDescent="0.25">
      <c r="A81" s="25" t="s">
        <v>14</v>
      </c>
      <c r="B81" s="25"/>
      <c r="C81" s="9"/>
      <c r="D81" s="8">
        <f>SUM(D67:D80)</f>
        <v>0</v>
      </c>
    </row>
    <row r="82" spans="1:4" x14ac:dyDescent="0.25">
      <c r="A82" s="31"/>
      <c r="B82" s="31"/>
      <c r="C82" s="31"/>
      <c r="D82" s="31"/>
    </row>
    <row r="83" spans="1:4" x14ac:dyDescent="0.25">
      <c r="A83" s="2"/>
      <c r="B83" s="9" t="s">
        <v>84</v>
      </c>
      <c r="C83" s="2"/>
      <c r="D83" s="2"/>
    </row>
    <row r="84" spans="1:4" x14ac:dyDescent="0.25">
      <c r="A84" s="25" t="s">
        <v>80</v>
      </c>
      <c r="B84" s="25"/>
      <c r="C84" s="2"/>
      <c r="D84" s="7"/>
    </row>
    <row r="85" spans="1:4" x14ac:dyDescent="0.25">
      <c r="A85" s="13">
        <v>4</v>
      </c>
      <c r="B85" s="4" t="s">
        <v>5</v>
      </c>
      <c r="C85" s="5"/>
      <c r="D85" s="5">
        <f>+C85*A85</f>
        <v>0</v>
      </c>
    </row>
    <row r="86" spans="1:4" x14ac:dyDescent="0.25">
      <c r="A86" s="13">
        <v>4</v>
      </c>
      <c r="B86" s="4" t="s">
        <v>6</v>
      </c>
      <c r="C86" s="5"/>
      <c r="D86" s="5">
        <f t="shared" ref="D86:D88" si="7">+C86*A86</f>
        <v>0</v>
      </c>
    </row>
    <row r="87" spans="1:4" x14ac:dyDescent="0.25">
      <c r="A87" s="13">
        <v>1</v>
      </c>
      <c r="B87" s="4" t="s">
        <v>33</v>
      </c>
      <c r="C87" s="5"/>
      <c r="D87" s="5">
        <f t="shared" si="7"/>
        <v>0</v>
      </c>
    </row>
    <row r="88" spans="1:4" x14ac:dyDescent="0.25">
      <c r="A88" s="13">
        <v>1</v>
      </c>
      <c r="B88" s="4" t="s">
        <v>34</v>
      </c>
      <c r="C88" s="5"/>
      <c r="D88" s="5">
        <f t="shared" si="7"/>
        <v>0</v>
      </c>
    </row>
    <row r="89" spans="1:4" x14ac:dyDescent="0.25">
      <c r="A89" s="13"/>
      <c r="B89" s="4" t="s">
        <v>13</v>
      </c>
      <c r="C89" s="5"/>
      <c r="D89" s="5">
        <f>+C89</f>
        <v>0</v>
      </c>
    </row>
    <row r="90" spans="1:4" x14ac:dyDescent="0.25">
      <c r="A90" s="30" t="s">
        <v>14</v>
      </c>
      <c r="B90" s="30"/>
      <c r="C90" s="30"/>
      <c r="D90" s="8">
        <f>SUM(D85:D89)</f>
        <v>0</v>
      </c>
    </row>
    <row r="91" spans="1:4" x14ac:dyDescent="0.25">
      <c r="A91" s="2"/>
      <c r="B91" s="2"/>
      <c r="C91" s="2"/>
      <c r="D91" s="2"/>
    </row>
    <row r="92" spans="1:4" x14ac:dyDescent="0.25">
      <c r="A92" s="30" t="s">
        <v>81</v>
      </c>
      <c r="B92" s="30"/>
      <c r="C92" s="30"/>
      <c r="D92" s="30"/>
    </row>
    <row r="93" spans="1:4" x14ac:dyDescent="0.25">
      <c r="A93" s="13"/>
      <c r="B93" s="3" t="s">
        <v>35</v>
      </c>
      <c r="C93" s="3"/>
      <c r="D93" s="3"/>
    </row>
    <row r="94" spans="1:4" x14ac:dyDescent="0.25">
      <c r="A94" s="13"/>
      <c r="B94" s="3" t="s">
        <v>36</v>
      </c>
      <c r="C94" s="2"/>
      <c r="D94" s="21"/>
    </row>
    <row r="95" spans="1:4" x14ac:dyDescent="0.25">
      <c r="A95" s="13">
        <v>18</v>
      </c>
      <c r="B95" s="4" t="s">
        <v>37</v>
      </c>
      <c r="C95" s="5"/>
      <c r="D95" s="16">
        <f>+C95*A95</f>
        <v>0</v>
      </c>
    </row>
    <row r="96" spans="1:4" x14ac:dyDescent="0.25">
      <c r="A96" s="13">
        <v>700</v>
      </c>
      <c r="B96" s="4" t="s">
        <v>38</v>
      </c>
      <c r="C96" s="5"/>
      <c r="D96" s="16">
        <f t="shared" ref="D96:D127" si="8">+C96*A96</f>
        <v>0</v>
      </c>
    </row>
    <row r="97" spans="1:4" x14ac:dyDescent="0.25">
      <c r="A97" s="13">
        <v>23</v>
      </c>
      <c r="B97" s="4" t="s">
        <v>39</v>
      </c>
      <c r="C97" s="5"/>
      <c r="D97" s="16">
        <f t="shared" si="8"/>
        <v>0</v>
      </c>
    </row>
    <row r="98" spans="1:4" x14ac:dyDescent="0.25">
      <c r="A98" s="13">
        <v>80</v>
      </c>
      <c r="B98" s="4" t="s">
        <v>40</v>
      </c>
      <c r="C98" s="5"/>
      <c r="D98" s="16">
        <f t="shared" si="8"/>
        <v>0</v>
      </c>
    </row>
    <row r="99" spans="1:4" x14ac:dyDescent="0.25">
      <c r="A99" s="13">
        <v>60</v>
      </c>
      <c r="B99" s="4" t="s">
        <v>41</v>
      </c>
      <c r="C99" s="5"/>
      <c r="D99" s="16">
        <f t="shared" si="8"/>
        <v>0</v>
      </c>
    </row>
    <row r="100" spans="1:4" x14ac:dyDescent="0.25">
      <c r="A100" s="13">
        <v>18</v>
      </c>
      <c r="B100" s="4" t="s">
        <v>42</v>
      </c>
      <c r="C100" s="5"/>
      <c r="D100" s="16">
        <f t="shared" si="8"/>
        <v>0</v>
      </c>
    </row>
    <row r="101" spans="1:4" x14ac:dyDescent="0.25">
      <c r="A101" s="13">
        <v>30</v>
      </c>
      <c r="B101" s="4" t="s">
        <v>43</v>
      </c>
      <c r="C101" s="5"/>
      <c r="D101" s="16">
        <f t="shared" si="8"/>
        <v>0</v>
      </c>
    </row>
    <row r="102" spans="1:4" x14ac:dyDescent="0.25">
      <c r="A102" s="13">
        <v>12</v>
      </c>
      <c r="B102" s="4" t="s">
        <v>44</v>
      </c>
      <c r="C102" s="5"/>
      <c r="D102" s="16">
        <f t="shared" si="8"/>
        <v>0</v>
      </c>
    </row>
    <row r="103" spans="1:4" x14ac:dyDescent="0.25">
      <c r="A103" s="13">
        <v>190</v>
      </c>
      <c r="B103" s="4" t="s">
        <v>45</v>
      </c>
      <c r="C103" s="5"/>
      <c r="D103" s="16">
        <f t="shared" si="8"/>
        <v>0</v>
      </c>
    </row>
    <row r="104" spans="1:4" x14ac:dyDescent="0.25">
      <c r="A104" s="13">
        <v>150</v>
      </c>
      <c r="B104" s="4" t="s">
        <v>46</v>
      </c>
      <c r="C104" s="5"/>
      <c r="D104" s="16">
        <f t="shared" si="8"/>
        <v>0</v>
      </c>
    </row>
    <row r="105" spans="1:4" x14ac:dyDescent="0.25">
      <c r="A105" s="13">
        <v>23</v>
      </c>
      <c r="B105" s="4" t="s">
        <v>47</v>
      </c>
      <c r="C105" s="5"/>
      <c r="D105" s="16">
        <f t="shared" si="8"/>
        <v>0</v>
      </c>
    </row>
    <row r="106" spans="1:4" x14ac:dyDescent="0.25">
      <c r="A106" s="13">
        <v>10</v>
      </c>
      <c r="B106" s="4" t="s">
        <v>2</v>
      </c>
      <c r="C106" s="5"/>
      <c r="D106" s="16">
        <f t="shared" si="8"/>
        <v>0</v>
      </c>
    </row>
    <row r="107" spans="1:4" x14ac:dyDescent="0.25">
      <c r="A107" s="13">
        <v>10</v>
      </c>
      <c r="B107" s="4" t="s">
        <v>48</v>
      </c>
      <c r="C107" s="5"/>
      <c r="D107" s="16">
        <f t="shared" si="8"/>
        <v>0</v>
      </c>
    </row>
    <row r="108" spans="1:4" x14ac:dyDescent="0.25">
      <c r="A108" s="13"/>
      <c r="B108" s="4" t="s">
        <v>49</v>
      </c>
      <c r="C108" s="5"/>
      <c r="D108" s="16">
        <f>+C108*2</f>
        <v>0</v>
      </c>
    </row>
    <row r="109" spans="1:4" x14ac:dyDescent="0.25">
      <c r="A109" s="13"/>
      <c r="B109" s="4" t="s">
        <v>50</v>
      </c>
      <c r="C109" s="5"/>
      <c r="D109" s="16">
        <f>+C109*2</f>
        <v>0</v>
      </c>
    </row>
    <row r="110" spans="1:4" x14ac:dyDescent="0.25">
      <c r="A110" s="13"/>
      <c r="B110" s="4" t="s">
        <v>51</v>
      </c>
      <c r="C110" s="5"/>
      <c r="D110" s="16">
        <f>+C110</f>
        <v>0</v>
      </c>
    </row>
    <row r="111" spans="1:4" x14ac:dyDescent="0.25">
      <c r="A111" s="13"/>
      <c r="B111" s="3" t="s">
        <v>52</v>
      </c>
      <c r="C111" s="5"/>
      <c r="D111" s="16"/>
    </row>
    <row r="112" spans="1:4" x14ac:dyDescent="0.25">
      <c r="A112" s="13">
        <v>3</v>
      </c>
      <c r="B112" s="4" t="s">
        <v>53</v>
      </c>
      <c r="C112" s="5"/>
      <c r="D112" s="16">
        <f t="shared" si="8"/>
        <v>0</v>
      </c>
    </row>
    <row r="113" spans="1:4" x14ac:dyDescent="0.25">
      <c r="A113" s="13">
        <v>15</v>
      </c>
      <c r="B113" s="4" t="s">
        <v>5</v>
      </c>
      <c r="C113" s="5"/>
      <c r="D113" s="16">
        <f t="shared" si="8"/>
        <v>0</v>
      </c>
    </row>
    <row r="114" spans="1:4" x14ac:dyDescent="0.25">
      <c r="A114" s="13"/>
      <c r="B114" s="4" t="s">
        <v>54</v>
      </c>
      <c r="C114" s="5"/>
      <c r="D114" s="16">
        <f>+C114</f>
        <v>0</v>
      </c>
    </row>
    <row r="115" spans="1:4" x14ac:dyDescent="0.25">
      <c r="A115" s="13"/>
      <c r="B115" s="3" t="s">
        <v>85</v>
      </c>
      <c r="C115" s="5"/>
      <c r="D115" s="16"/>
    </row>
    <row r="116" spans="1:4" x14ac:dyDescent="0.25">
      <c r="A116" s="13">
        <v>10</v>
      </c>
      <c r="B116" s="4" t="s">
        <v>55</v>
      </c>
      <c r="C116" s="5"/>
      <c r="D116" s="16">
        <f t="shared" si="8"/>
        <v>0</v>
      </c>
    </row>
    <row r="117" spans="1:4" x14ac:dyDescent="0.25">
      <c r="A117" s="13">
        <v>8</v>
      </c>
      <c r="B117" s="4" t="s">
        <v>56</v>
      </c>
      <c r="C117" s="5"/>
      <c r="D117" s="16">
        <f t="shared" si="8"/>
        <v>0</v>
      </c>
    </row>
    <row r="118" spans="1:4" x14ac:dyDescent="0.25">
      <c r="A118" s="13">
        <v>8</v>
      </c>
      <c r="B118" s="4" t="s">
        <v>57</v>
      </c>
      <c r="C118" s="5"/>
      <c r="D118" s="16">
        <f t="shared" si="8"/>
        <v>0</v>
      </c>
    </row>
    <row r="119" spans="1:4" x14ac:dyDescent="0.25">
      <c r="A119" s="13">
        <v>10</v>
      </c>
      <c r="B119" s="4" t="s">
        <v>58</v>
      </c>
      <c r="C119" s="5"/>
      <c r="D119" s="16">
        <f t="shared" si="8"/>
        <v>0</v>
      </c>
    </row>
    <row r="120" spans="1:4" x14ac:dyDescent="0.25">
      <c r="A120" s="13">
        <v>8</v>
      </c>
      <c r="B120" s="4" t="s">
        <v>59</v>
      </c>
      <c r="C120" s="5"/>
      <c r="D120" s="16">
        <f t="shared" si="8"/>
        <v>0</v>
      </c>
    </row>
    <row r="121" spans="1:4" x14ac:dyDescent="0.25">
      <c r="A121" s="13">
        <v>10</v>
      </c>
      <c r="B121" s="4" t="s">
        <v>60</v>
      </c>
      <c r="C121" s="5"/>
      <c r="D121" s="16">
        <f t="shared" si="8"/>
        <v>0</v>
      </c>
    </row>
    <row r="122" spans="1:4" x14ac:dyDescent="0.25">
      <c r="A122" s="13">
        <v>10</v>
      </c>
      <c r="B122" s="4" t="s">
        <v>61</v>
      </c>
      <c r="C122" s="5"/>
      <c r="D122" s="16">
        <f t="shared" si="8"/>
        <v>0</v>
      </c>
    </row>
    <row r="123" spans="1:4" x14ac:dyDescent="0.25">
      <c r="A123" s="13">
        <v>15</v>
      </c>
      <c r="B123" s="4" t="s">
        <v>21</v>
      </c>
      <c r="C123" s="5"/>
      <c r="D123" s="16">
        <f t="shared" si="8"/>
        <v>0</v>
      </c>
    </row>
    <row r="124" spans="1:4" x14ac:dyDescent="0.25">
      <c r="A124" s="13">
        <v>6</v>
      </c>
      <c r="B124" s="4" t="s">
        <v>2</v>
      </c>
      <c r="C124" s="5"/>
      <c r="D124" s="16">
        <f t="shared" si="8"/>
        <v>0</v>
      </c>
    </row>
    <row r="125" spans="1:4" x14ac:dyDescent="0.25">
      <c r="A125" s="13">
        <v>10</v>
      </c>
      <c r="B125" s="4" t="s">
        <v>60</v>
      </c>
      <c r="C125" s="5"/>
      <c r="D125" s="16">
        <f t="shared" si="8"/>
        <v>0</v>
      </c>
    </row>
    <row r="126" spans="1:4" x14ac:dyDescent="0.25">
      <c r="A126" s="17">
        <v>1</v>
      </c>
      <c r="B126" s="4" t="s">
        <v>62</v>
      </c>
      <c r="C126" s="8"/>
      <c r="D126" s="18">
        <f t="shared" si="8"/>
        <v>0</v>
      </c>
    </row>
    <row r="127" spans="1:4" x14ac:dyDescent="0.25">
      <c r="A127" s="19">
        <v>1</v>
      </c>
      <c r="B127" s="4" t="s">
        <v>63</v>
      </c>
      <c r="C127" s="8"/>
      <c r="D127" s="18">
        <f t="shared" si="8"/>
        <v>0</v>
      </c>
    </row>
    <row r="128" spans="1:4" x14ac:dyDescent="0.25">
      <c r="A128" s="30" t="s">
        <v>14</v>
      </c>
      <c r="B128" s="30"/>
      <c r="C128" s="30"/>
      <c r="D128" s="18">
        <f>SUM(D95:D127)</f>
        <v>0</v>
      </c>
    </row>
    <row r="129" spans="1:4" x14ac:dyDescent="0.25">
      <c r="A129" s="19"/>
      <c r="B129" s="3"/>
      <c r="C129" s="8"/>
      <c r="D129" s="18"/>
    </row>
    <row r="130" spans="1:4" x14ac:dyDescent="0.25">
      <c r="A130" s="25" t="s">
        <v>78</v>
      </c>
      <c r="B130" s="25"/>
      <c r="C130" s="2"/>
      <c r="D130" s="2"/>
    </row>
    <row r="131" spans="1:4" x14ac:dyDescent="0.25">
      <c r="A131" s="13">
        <v>6</v>
      </c>
      <c r="B131" s="4" t="s">
        <v>6</v>
      </c>
      <c r="C131" s="7"/>
      <c r="D131" s="7">
        <f>+A131*C131</f>
        <v>0</v>
      </c>
    </row>
    <row r="132" spans="1:4" x14ac:dyDescent="0.25">
      <c r="A132" s="13">
        <v>1</v>
      </c>
      <c r="B132" s="4" t="s">
        <v>31</v>
      </c>
      <c r="C132" s="7"/>
      <c r="D132" s="7">
        <f t="shared" ref="D132" si="9">+A132*C132</f>
        <v>0</v>
      </c>
    </row>
    <row r="133" spans="1:4" x14ac:dyDescent="0.25">
      <c r="A133" s="13"/>
      <c r="B133" s="4" t="s">
        <v>32</v>
      </c>
      <c r="C133" s="7"/>
      <c r="D133" s="7">
        <f>+C133</f>
        <v>0</v>
      </c>
    </row>
    <row r="134" spans="1:4" x14ac:dyDescent="0.25">
      <c r="A134" s="29" t="s">
        <v>14</v>
      </c>
      <c r="B134" s="29"/>
      <c r="C134" s="29"/>
      <c r="D134" s="12">
        <f>SUM(D131:D133)</f>
        <v>0</v>
      </c>
    </row>
    <row r="135" spans="1:4" x14ac:dyDescent="0.25">
      <c r="A135" s="29"/>
      <c r="B135" s="29"/>
      <c r="C135" s="29"/>
      <c r="D135" s="29"/>
    </row>
    <row r="136" spans="1:4" x14ac:dyDescent="0.25">
      <c r="A136" s="29" t="s">
        <v>69</v>
      </c>
      <c r="B136" s="29"/>
      <c r="C136" s="29"/>
      <c r="D136" s="11">
        <f>+D22+D37+D52+D61+D81+D90+D128+D134</f>
        <v>0</v>
      </c>
    </row>
    <row r="137" spans="1:4" x14ac:dyDescent="0.25">
      <c r="A137" s="29" t="s">
        <v>64</v>
      </c>
      <c r="B137" s="29"/>
      <c r="C137" s="29"/>
      <c r="D137" s="11">
        <f>D22+D81+D37+D61+D52+D134+D90+D136</f>
        <v>0</v>
      </c>
    </row>
    <row r="138" spans="1:4" x14ac:dyDescent="0.25">
      <c r="A138" s="28" t="s">
        <v>65</v>
      </c>
      <c r="B138" s="28"/>
      <c r="C138" s="28"/>
      <c r="D138" s="11">
        <f>D137*19%</f>
        <v>0</v>
      </c>
    </row>
    <row r="139" spans="1:4" x14ac:dyDescent="0.25">
      <c r="A139" s="28" t="s">
        <v>66</v>
      </c>
      <c r="B139" s="28"/>
      <c r="C139" s="28"/>
      <c r="D139" s="11">
        <f>SUM(D137:D138)</f>
        <v>0</v>
      </c>
    </row>
  </sheetData>
  <mergeCells count="42">
    <mergeCell ref="A92:D92"/>
    <mergeCell ref="A22:B22"/>
    <mergeCell ref="B70:D70"/>
    <mergeCell ref="B74:D74"/>
    <mergeCell ref="A54:D54"/>
    <mergeCell ref="A61:C61"/>
    <mergeCell ref="A39:D39"/>
    <mergeCell ref="A40:A41"/>
    <mergeCell ref="C40:C41"/>
    <mergeCell ref="A37:C37"/>
    <mergeCell ref="A24:D24"/>
    <mergeCell ref="A25:A26"/>
    <mergeCell ref="C25:C26"/>
    <mergeCell ref="D25:D26"/>
    <mergeCell ref="A62:D62"/>
    <mergeCell ref="D40:D41"/>
    <mergeCell ref="A52:C52"/>
    <mergeCell ref="A138:C138"/>
    <mergeCell ref="A139:C139"/>
    <mergeCell ref="A135:D135"/>
    <mergeCell ref="A137:C137"/>
    <mergeCell ref="A64:D64"/>
    <mergeCell ref="A65:D65"/>
    <mergeCell ref="A82:D82"/>
    <mergeCell ref="C67:C69"/>
    <mergeCell ref="D67:D69"/>
    <mergeCell ref="A81:B81"/>
    <mergeCell ref="A128:C128"/>
    <mergeCell ref="A136:C136"/>
    <mergeCell ref="A130:B130"/>
    <mergeCell ref="A134:C134"/>
    <mergeCell ref="A84:B84"/>
    <mergeCell ref="A90:C90"/>
    <mergeCell ref="A1:D1"/>
    <mergeCell ref="A2:D2"/>
    <mergeCell ref="A3:D3"/>
    <mergeCell ref="A6:D6"/>
    <mergeCell ref="C10:C11"/>
    <mergeCell ref="D10:D11"/>
    <mergeCell ref="A9:D9"/>
    <mergeCell ref="A10:A11"/>
    <mergeCell ref="A5:D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2" manualBreakCount="2">
    <brk id="62" max="3" man="1"/>
    <brk id="9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EVENTOS 2024</vt:lpstr>
      <vt:lpstr>'PROPUESTA EVENTOS 2024'!Área_de_impresión</vt:lpstr>
      <vt:lpstr>'PROPUESTA EVENTOS 2024'!Títulos_a_imprimir</vt:lpstr>
    </vt:vector>
  </TitlesOfParts>
  <Company>Tu Mejor Experiencia...!!!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ELiTeOS</dc:creator>
  <cp:lastModifiedBy>Lenovo</cp:lastModifiedBy>
  <cp:lastPrinted>2023-11-23T19:12:20Z</cp:lastPrinted>
  <dcterms:created xsi:type="dcterms:W3CDTF">2023-01-12T22:19:50Z</dcterms:created>
  <dcterms:modified xsi:type="dcterms:W3CDTF">2023-11-23T20:05:38Z</dcterms:modified>
</cp:coreProperties>
</file>